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0" yWindow="240" windowWidth="15840" windowHeight="6940" tabRatio="545" activeTab="1"/>
  </bookViews>
  <sheets>
    <sheet name="DAC1a_E" sheetId="1" r:id="rId1"/>
    <sheet name="DAC1b_E" sheetId="2" r:id="rId2"/>
    <sheet name="Dac2a_E" sheetId="3" r:id="rId3"/>
    <sheet name="Dac2b_E" sheetId="4" r:id="rId4"/>
    <sheet name="Dac3a_E" sheetId="5" r:id="rId5"/>
    <sheet name="Dac4_E" sheetId="6" r:id="rId6"/>
    <sheet name="Dac5_E" sheetId="7" r:id="rId7"/>
    <sheet name="Validation" sheetId="8" r:id="rId8"/>
  </sheets>
  <externalReferences>
    <externalReference r:id="rId11"/>
    <externalReference r:id="rId12"/>
    <externalReference r:id="rId13"/>
  </externalReferences>
  <definedNames>
    <definedName name="_ftn1" localSheetId="1">'DAC1b_E'!$A$120</definedName>
    <definedName name="_ftnref1" localSheetId="1">'DAC1b_E'!$A$116</definedName>
    <definedName name="_xlfn.IFERROR" hidden="1">#NAME?</definedName>
    <definedName name="ALL" localSheetId="2">'Dac2a_E'!$A$15:$T$281</definedName>
    <definedName name="ALL" localSheetId="3">'Dac2b_E'!$A$15:$O$228</definedName>
    <definedName name="ALL" localSheetId="4">'Dac3a_E'!$A$15:$H$287</definedName>
    <definedName name="ALL" localSheetId="5">'Dac4_E'!$A$15:$E$230</definedName>
    <definedName name="ALL" localSheetId="6">'Dac5_E'!$A$13:$E$73</definedName>
    <definedName name="ALL">#N/A</definedName>
    <definedName name="BOX">#N/A</definedName>
    <definedName name="FNOTES" localSheetId="6">'[1]Dac5a_E'!#REF!</definedName>
    <definedName name="FNOTES">'[1]Dac5a_E'!#REF!</definedName>
    <definedName name="ggg" localSheetId="6">'[2]Dac1_E_current'!#REF!</definedName>
    <definedName name="ggg">'[2]Dac1_E_current'!#REF!</definedName>
    <definedName name="_xlnm.Print_Area" localSheetId="2">'Dac2a_E'!$A$15:$T$281</definedName>
    <definedName name="_xlnm.Print_Area" localSheetId="3">'Dac2b_E'!$A$15:$O$228</definedName>
    <definedName name="_xlnm.Print_Area" localSheetId="4">'Dac3a_E'!$A$15:$H$287</definedName>
    <definedName name="_xlnm.Print_Area" localSheetId="5">'Dac4_E'!$A$15:$H$230</definedName>
    <definedName name="_xlnm.Print_Area" localSheetId="6">'Dac5_E'!$A$15:$F$75</definedName>
    <definedName name="Print_Area_MI" localSheetId="2">'Dac2a_E'!$A$15:$T$281</definedName>
    <definedName name="Print_Area_MI" localSheetId="3">'Dac2b_E'!$A$15:$O$228</definedName>
    <definedName name="Print_Area_MI" localSheetId="4">'Dac3a_E'!$A$15:$H$287</definedName>
    <definedName name="Print_Area_MI" localSheetId="5">'Dac4_E'!$A$15:$E$230</definedName>
    <definedName name="Print_Area_MI" localSheetId="6">'Dac5_E'!$A$15:$F$75</definedName>
    <definedName name="PRINT_AREA_MI">#N/A</definedName>
    <definedName name="_xlnm.Print_Titles" localSheetId="1">'DAC1b_E'!$1:$8</definedName>
    <definedName name="_xlnm.Print_Titles" localSheetId="2">'Dac2a_E'!$1:$14</definedName>
    <definedName name="_xlnm.Print_Titles" localSheetId="3">'Dac2b_E'!$1:$12</definedName>
    <definedName name="_xlnm.Print_Titles" localSheetId="4">'Dac3a_E'!$1:$14</definedName>
    <definedName name="_xlnm.Print_Titles" localSheetId="5">'Dac4_E'!$1:$14</definedName>
    <definedName name="_xlnm.Print_Titles" localSheetId="6">'Dac5_E'!$1:$14</definedName>
    <definedName name="Print_Titles_MI" localSheetId="2">'Dac2a_E'!$1:$14</definedName>
    <definedName name="Print_Titles_MI" localSheetId="3">'Dac2b_E'!$1:$12</definedName>
    <definedName name="Print_Titles_MI" localSheetId="4">'Dac3a_E'!$1:$14</definedName>
    <definedName name="Print_Titles_MI" localSheetId="5">'Dac4_E'!$1:$14</definedName>
    <definedName name="Print_Titles_MI" localSheetId="6">'Dac5_E'!$1:$14</definedName>
    <definedName name="PRINT_TITLES_MI">#N/A</definedName>
    <definedName name="TITLES" localSheetId="2">'Dac2a_E'!$A$1:$T$14</definedName>
    <definedName name="TITLES" localSheetId="3">'Dac2b_E'!$A$1:$O$14</definedName>
    <definedName name="TITLES" localSheetId="4">'Dac3a_E'!$A$1:$H$14</definedName>
    <definedName name="TITLES" localSheetId="5">'Dac4_E'!$A$1:$E$14</definedName>
    <definedName name="TITLES">#N/A</definedName>
    <definedName name="ZCode1" localSheetId="2">'Dac2a_E'!$B$16</definedName>
    <definedName name="ZCode1" localSheetId="3">'Dac2b_E'!$B$16</definedName>
    <definedName name="ZCode1" localSheetId="4">'Dac3a_E'!$B$16</definedName>
    <definedName name="ZCode1" localSheetId="5">'Dac4_E'!$B$16</definedName>
    <definedName name="ZCode1" localSheetId="6">'Dac5_E'!$B$16</definedName>
    <definedName name="ZCode2" localSheetId="2">'Dac2a_E'!$B$279</definedName>
    <definedName name="ZCode2" localSheetId="3">'Dac2b_E'!$B$224</definedName>
    <definedName name="ZCode2" localSheetId="4">'Dac3a_E'!$B$284</definedName>
    <definedName name="ZCode2" localSheetId="5">'Dac4_E'!$B$226</definedName>
    <definedName name="ZCode2" localSheetId="6">'Dac5_E'!$B$74</definedName>
    <definedName name="ZCode2">'[2]Dac1_E_current'!#REF!</definedName>
    <definedName name="ZComm_or_Disb" localSheetId="2">#REF!</definedName>
    <definedName name="ZComm_or_Disb" localSheetId="4">#REF!</definedName>
    <definedName name="ZComm_or_Disb" localSheetId="6">'Dac5_E'!#REF!</definedName>
    <definedName name="ZComm_or_Disb">#REF!</definedName>
    <definedName name="ZDate" localSheetId="2">'Dac2a_E'!$T$3</definedName>
    <definedName name="ZDate" localSheetId="3">'Dac2b_E'!$O$5</definedName>
    <definedName name="ZDate" localSheetId="4">'Dac3a_E'!$H$5</definedName>
    <definedName name="ZDate" localSheetId="5">'Dac4_E'!$H$5</definedName>
    <definedName name="ZDate" localSheetId="6">'Dac5_E'!$E$5</definedName>
    <definedName name="ZDonor" localSheetId="2">'Dac2a_E'!$T$1</definedName>
    <definedName name="ZDonor" localSheetId="3">'Dac2b_E'!$O$1</definedName>
    <definedName name="ZDonor" localSheetId="4">'Dac3a_E'!$H$1</definedName>
    <definedName name="ZDonor" localSheetId="5">'Dac4_E'!$H$1</definedName>
    <definedName name="ZDonor" localSheetId="6">'Dac5_E'!$E$1</definedName>
    <definedName name="ZHeader" localSheetId="2">'Dac2a_E'!$C$8:$T$8</definedName>
    <definedName name="ZHeader" localSheetId="3">'Dac2b_E'!$C$8:$O$8</definedName>
    <definedName name="ZHeader" localSheetId="4">'Dac3a_E'!$C$9:$H$9</definedName>
    <definedName name="ZHeader" localSheetId="5">'Dac4_E'!$C$8:$H$8</definedName>
    <definedName name="ZHeader" localSheetId="6">'Dac5_E'!$C$9:$E$9</definedName>
    <definedName name="ZYear" localSheetId="2">'Dac2a_E'!$T$2</definedName>
    <definedName name="ZYear" localSheetId="3">'Dac2b_E'!$O$3</definedName>
    <definedName name="ZYear" localSheetId="4">'Dac3a_E'!$H$3</definedName>
    <definedName name="ZYear" localSheetId="5">'Dac4_E'!$H$3</definedName>
    <definedName name="ZYear" localSheetId="6">'Dac5_E'!$E$3</definedName>
  </definedNames>
  <calcPr fullCalcOnLoad="1"/>
</workbook>
</file>

<file path=xl/sharedStrings.xml><?xml version="1.0" encoding="utf-8"?>
<sst xmlns="http://schemas.openxmlformats.org/spreadsheetml/2006/main" count="3697" uniqueCount="965">
  <si>
    <t>Reporting country:</t>
  </si>
  <si>
    <t>???</t>
  </si>
  <si>
    <t>DISBURSEMENTS AND COMMITMENTS OF OFFICIAL AND PRIVATE FLOWS</t>
  </si>
  <si>
    <t>Period:</t>
  </si>
  <si>
    <t>Date:</t>
  </si>
  <si>
    <t>D I S B U R S E M E N T S</t>
  </si>
  <si>
    <t>COMMITMENTS</t>
  </si>
  <si>
    <t>Million US dollars</t>
  </si>
  <si>
    <t xml:space="preserve">  1.1 General budget support</t>
  </si>
  <si>
    <t xml:space="preserve">  1.2 Sector budget support</t>
  </si>
  <si>
    <t xml:space="preserve">  2.3 Basket funds/pooled funding</t>
  </si>
  <si>
    <t>3.  Project-type interventions</t>
  </si>
  <si>
    <t xml:space="preserve">  3.2 Other projects</t>
  </si>
  <si>
    <t>4.  Experts and other technical assistance</t>
  </si>
  <si>
    <t xml:space="preserve">  4.2 Other technical assistance</t>
  </si>
  <si>
    <t>5.  Scholarships and student costs in donor countries</t>
  </si>
  <si>
    <t xml:space="preserve">  5.1 Scholarships/training in donor country</t>
  </si>
  <si>
    <t xml:space="preserve">  5.2 Imputed student costs</t>
  </si>
  <si>
    <t>7.  Administrative costs not included elsewhere</t>
  </si>
  <si>
    <t>8.  Other in-donor expenditures</t>
  </si>
  <si>
    <t xml:space="preserve">  8.2 Refugees in donor countries</t>
  </si>
  <si>
    <t>230</t>
  </si>
  <si>
    <t>240</t>
  </si>
  <si>
    <t>2.  Investment-related transactions</t>
  </si>
  <si>
    <t>300</t>
  </si>
  <si>
    <t>301</t>
  </si>
  <si>
    <t xml:space="preserve">        a) OOF claims (capitalised interest)</t>
  </si>
  <si>
    <t>310</t>
  </si>
  <si>
    <t>303</t>
  </si>
  <si>
    <t>298</t>
  </si>
  <si>
    <t>325</t>
  </si>
  <si>
    <t>1.  Purchase of securities from issuing agencies</t>
  </si>
  <si>
    <t>326</t>
  </si>
  <si>
    <t>2.  Other transactions</t>
  </si>
  <si>
    <t>327</t>
  </si>
  <si>
    <t>Memo:  - Interest received on OOF, total (bilat.+multilat.)</t>
  </si>
  <si>
    <t xml:space="preserve">                      - Bilateral</t>
  </si>
  <si>
    <t xml:space="preserve">                      - Multilateral    </t>
  </si>
  <si>
    <t>805</t>
  </si>
  <si>
    <t>332</t>
  </si>
  <si>
    <t>340</t>
  </si>
  <si>
    <t xml:space="preserve">     of which:   New capital outflows</t>
  </si>
  <si>
    <t>345</t>
  </si>
  <si>
    <t>2.  Other securities and claims</t>
  </si>
  <si>
    <t xml:space="preserve">        a) Bonds</t>
  </si>
  <si>
    <t>751</t>
  </si>
  <si>
    <t>388</t>
  </si>
  <si>
    <t>359</t>
  </si>
  <si>
    <t>415</t>
  </si>
  <si>
    <t>425</t>
  </si>
  <si>
    <t xml:space="preserve">                    2.  Support received from official sector</t>
  </si>
  <si>
    <t>420</t>
  </si>
  <si>
    <t>GNI</t>
  </si>
  <si>
    <t>001</t>
  </si>
  <si>
    <t>TOTAL FLOWS % GNI</t>
  </si>
  <si>
    <t>003</t>
  </si>
  <si>
    <t>1.  Total participation in peacebuilding operations (incl. non-ODA)</t>
  </si>
  <si>
    <t>207</t>
  </si>
  <si>
    <t xml:space="preserve">       d) Other</t>
  </si>
  <si>
    <t>212</t>
  </si>
  <si>
    <t>200</t>
  </si>
  <si>
    <t xml:space="preserve">Memo (bilat. + multilat.):  </t>
  </si>
  <si>
    <t xml:space="preserve">               - HIPC Initiative</t>
  </si>
  <si>
    <t xml:space="preserve">              - IDA Debt Reduction Facility</t>
  </si>
  <si>
    <t>1.  Budget support</t>
  </si>
  <si>
    <t>Total commitments</t>
  </si>
  <si>
    <t>Non grants</t>
  </si>
  <si>
    <t>Total amounts extended</t>
  </si>
  <si>
    <t>3.  Debt rescheduling</t>
  </si>
  <si>
    <t>005</t>
  </si>
  <si>
    <t>071</t>
  </si>
  <si>
    <t>093</t>
  </si>
  <si>
    <t>208</t>
  </si>
  <si>
    <t>110</t>
  </si>
  <si>
    <t>140</t>
  </si>
  <si>
    <t>151</t>
  </si>
  <si>
    <t>152</t>
  </si>
  <si>
    <t>130</t>
  </si>
  <si>
    <t>210</t>
  </si>
  <si>
    <t>206</t>
  </si>
  <si>
    <t>TABLE DAC 5</t>
  </si>
  <si>
    <t>Commitments or gross disbursements?</t>
  </si>
  <si>
    <t>MILLION US DOLLARS</t>
  </si>
  <si>
    <t>530</t>
  </si>
  <si>
    <t>TOTAL ODA</t>
  </si>
  <si>
    <t>OTHER OFFICIAL FLOWS</t>
  </si>
  <si>
    <t>MAJOR PURPOSE / SECTOR
           OF DESTINATION</t>
  </si>
  <si>
    <t>SOCIAL INFRASTRUCTURE &amp; SERVICES</t>
  </si>
  <si>
    <t xml:space="preserve">  (110+120+130+140+150+160)</t>
  </si>
  <si>
    <t>100</t>
  </si>
  <si>
    <t>Education</t>
  </si>
  <si>
    <t xml:space="preserve">       - Education, level unspecified</t>
  </si>
  <si>
    <t>111</t>
  </si>
  <si>
    <t xml:space="preserve">       - Basic education</t>
  </si>
  <si>
    <t>112</t>
  </si>
  <si>
    <t xml:space="preserve">       - Secondary education</t>
  </si>
  <si>
    <t>113</t>
  </si>
  <si>
    <t xml:space="preserve">       - Post-secondary education</t>
  </si>
  <si>
    <t>114</t>
  </si>
  <si>
    <t>Health</t>
  </si>
  <si>
    <t>120</t>
  </si>
  <si>
    <t xml:space="preserve">       - Health, general</t>
  </si>
  <si>
    <t>121</t>
  </si>
  <si>
    <t xml:space="preserve">       - Basic health</t>
  </si>
  <si>
    <t>122</t>
  </si>
  <si>
    <t>Population policies/programmes and reproductive health</t>
  </si>
  <si>
    <t>Water supply and sanitation</t>
  </si>
  <si>
    <t>Government and civil society</t>
  </si>
  <si>
    <t>150</t>
  </si>
  <si>
    <t xml:space="preserve">     - Government and civil society - general</t>
  </si>
  <si>
    <t xml:space="preserve">     - Conflict, peace and security</t>
  </si>
  <si>
    <t>Other social infrastructure &amp; services</t>
  </si>
  <si>
    <t>160</t>
  </si>
  <si>
    <t>ECONOMIC INFRASTRUCTURE &amp; SERVICES</t>
  </si>
  <si>
    <t xml:space="preserve">  (210 to 250)</t>
  </si>
  <si>
    <t>Transport and storage</t>
  </si>
  <si>
    <t>220</t>
  </si>
  <si>
    <t>Energy</t>
  </si>
  <si>
    <t>Banking and financial services</t>
  </si>
  <si>
    <t>Business and other services</t>
  </si>
  <si>
    <t>250</t>
  </si>
  <si>
    <t>PRODUCTION SECTORS (310+320+331+332)</t>
  </si>
  <si>
    <t>Agriculture, forestry and fishing</t>
  </si>
  <si>
    <t xml:space="preserve">       - Agriculture</t>
  </si>
  <si>
    <t>311</t>
  </si>
  <si>
    <t xml:space="preserve">       - Forestry</t>
  </si>
  <si>
    <t>312</t>
  </si>
  <si>
    <t xml:space="preserve">       - Fishing</t>
  </si>
  <si>
    <t>313</t>
  </si>
  <si>
    <t>Industry, mining and construction</t>
  </si>
  <si>
    <t>320</t>
  </si>
  <si>
    <t xml:space="preserve">       - Industry</t>
  </si>
  <si>
    <t>321</t>
  </si>
  <si>
    <t xml:space="preserve">       - Mineral resources and mining</t>
  </si>
  <si>
    <t>322</t>
  </si>
  <si>
    <t xml:space="preserve">       - Construction</t>
  </si>
  <si>
    <t>323</t>
  </si>
  <si>
    <t>Trade policies and regulations</t>
  </si>
  <si>
    <t>331</t>
  </si>
  <si>
    <t>Tourism</t>
  </si>
  <si>
    <t>MULTISECTOR / CROSS-CUTTING (410+430)</t>
  </si>
  <si>
    <t>400</t>
  </si>
  <si>
    <t>General environmental protection</t>
  </si>
  <si>
    <t>410</t>
  </si>
  <si>
    <t>Other multisector</t>
  </si>
  <si>
    <t>430</t>
  </si>
  <si>
    <t>TOTAL SECTOR ALLOCABLE (100+200+300+400)</t>
  </si>
  <si>
    <t>450</t>
  </si>
  <si>
    <t xml:space="preserve"> </t>
  </si>
  <si>
    <t>500</t>
  </si>
  <si>
    <t>General budget support</t>
  </si>
  <si>
    <t>510</t>
  </si>
  <si>
    <t>Developmental food aid/Food security assistance</t>
  </si>
  <si>
    <t>520</t>
  </si>
  <si>
    <t>Other commodity assistance</t>
  </si>
  <si>
    <t>ACTION RELATING TO DEBT</t>
  </si>
  <si>
    <t>600</t>
  </si>
  <si>
    <t>HUMANITARIAN AID (720+730+740)</t>
  </si>
  <si>
    <t>700</t>
  </si>
  <si>
    <t>Emergency response</t>
  </si>
  <si>
    <t>720</t>
  </si>
  <si>
    <t>Reconstruction relief and rehabilitation</t>
  </si>
  <si>
    <t>730</t>
  </si>
  <si>
    <t>Disaster prevention and preparedness</t>
  </si>
  <si>
    <t>740</t>
  </si>
  <si>
    <t>ADMINISTRATIVE COSTS OF DONORS</t>
  </si>
  <si>
    <t>910</t>
  </si>
  <si>
    <t>REFUGEES IN DONOR COUNTRIES</t>
  </si>
  <si>
    <t>930</t>
  </si>
  <si>
    <t>998</t>
  </si>
  <si>
    <t>TOTAL BILATERAL</t>
  </si>
  <si>
    <t>1000</t>
  </si>
  <si>
    <t>Equity</t>
  </si>
  <si>
    <t>COMMODITY AID AND GENERAL</t>
  </si>
  <si>
    <t>NET AMOUNTS</t>
  </si>
  <si>
    <t>/</t>
  </si>
  <si>
    <t>SECTOR UNSPECIFIED / NOT APPLICABLE</t>
  </si>
  <si>
    <t xml:space="preserve">                                  1.3 IDA</t>
  </si>
  <si>
    <t xml:space="preserve">                                  1.5 Regional development banks</t>
  </si>
  <si>
    <t xml:space="preserve">                                  1.1 UN agencies</t>
  </si>
  <si>
    <t xml:space="preserve">1. Multilateral contributions to:  </t>
  </si>
  <si>
    <t xml:space="preserve">OFFICIAL BILATERAL COMMITMENTS (or GROSS DISBURSEMENTS) BY SECTOR OF DESTINATION
</t>
  </si>
  <si>
    <t>PROGRAMME ASSISTANCE (510 to 530)</t>
  </si>
  <si>
    <t>1010</t>
  </si>
  <si>
    <t>1100</t>
  </si>
  <si>
    <t>1110</t>
  </si>
  <si>
    <t>1120</t>
  </si>
  <si>
    <t>1015</t>
  </si>
  <si>
    <t>1220</t>
  </si>
  <si>
    <t>1330</t>
  </si>
  <si>
    <t>1200</t>
  </si>
  <si>
    <t>1230</t>
  </si>
  <si>
    <t>1300</t>
  </si>
  <si>
    <t>1310</t>
  </si>
  <si>
    <t>1311</t>
  </si>
  <si>
    <t>1320</t>
  </si>
  <si>
    <t>1301</t>
  </si>
  <si>
    <t>1210</t>
  </si>
  <si>
    <t>1211</t>
  </si>
  <si>
    <t>1212</t>
  </si>
  <si>
    <t>1213</t>
  </si>
  <si>
    <t>1214</t>
  </si>
  <si>
    <t>1400</t>
  </si>
  <si>
    <t>1410</t>
  </si>
  <si>
    <t>1420</t>
  </si>
  <si>
    <t>1500</t>
  </si>
  <si>
    <t>1510</t>
  </si>
  <si>
    <t>1520</t>
  </si>
  <si>
    <t>1600</t>
  </si>
  <si>
    <t>1610</t>
  </si>
  <si>
    <t>1611</t>
  </si>
  <si>
    <t>1614</t>
  </si>
  <si>
    <t>1620</t>
  </si>
  <si>
    <t>1621</t>
  </si>
  <si>
    <t>1622</t>
  </si>
  <si>
    <t>1623</t>
  </si>
  <si>
    <t>1624</t>
  </si>
  <si>
    <t>1630</t>
  </si>
  <si>
    <t>1640</t>
  </si>
  <si>
    <t>1700</t>
  </si>
  <si>
    <t>1800</t>
  </si>
  <si>
    <t>1810</t>
  </si>
  <si>
    <t>1820</t>
  </si>
  <si>
    <t>1900</t>
  </si>
  <si>
    <t>1901</t>
  </si>
  <si>
    <t>1902</t>
  </si>
  <si>
    <t>1903</t>
  </si>
  <si>
    <t>1904</t>
  </si>
  <si>
    <t>1905</t>
  </si>
  <si>
    <t>1906</t>
  </si>
  <si>
    <t>2000</t>
  </si>
  <si>
    <t>2100</t>
  </si>
  <si>
    <t>2101</t>
  </si>
  <si>
    <t>2102</t>
  </si>
  <si>
    <t>2103</t>
  </si>
  <si>
    <t>2104</t>
  </si>
  <si>
    <t>2105</t>
  </si>
  <si>
    <t>2106</t>
  </si>
  <si>
    <t>2108</t>
  </si>
  <si>
    <t>2110</t>
  </si>
  <si>
    <t>2901</t>
  </si>
  <si>
    <t>2902</t>
  </si>
  <si>
    <t>I.B. Multilateral Official Development Assistance (capital subscriptions are included with grants)</t>
  </si>
  <si>
    <t>-------- Amounts extended --------</t>
  </si>
  <si>
    <t xml:space="preserve">  Programme-based approaches (PBAs)</t>
  </si>
  <si>
    <t xml:space="preserve">  Free-standing technical co-operation (FTC)</t>
  </si>
  <si>
    <t xml:space="preserve">  ODA channelled through multilateral organisations</t>
  </si>
  <si>
    <t xml:space="preserve">  Relief food aid</t>
  </si>
  <si>
    <r>
      <t>derived as:  1.  Gross outflow from private sources,</t>
    </r>
    <r>
      <rPr>
        <i/>
        <sz val="8"/>
        <rFont val="Arial"/>
        <family val="2"/>
      </rPr>
      <t xml:space="preserve"> less</t>
    </r>
  </si>
  <si>
    <t xml:space="preserve"> Memo:  Projects qualifying as programme-based approaches</t>
  </si>
  <si>
    <t>of which:  GRANTS</t>
  </si>
  <si>
    <t>TABLE DAC 2A</t>
  </si>
  <si>
    <t>DESTINATION OF OFFICIAL DEVELOPMENT ASSISTANCE - DISBURSEMENTS</t>
  </si>
  <si>
    <t>201</t>
  </si>
  <si>
    <t>204</t>
  </si>
  <si>
    <t>214</t>
  </si>
  <si>
    <t>205</t>
  </si>
  <si>
    <t>215</t>
  </si>
  <si>
    <t>218</t>
  </si>
  <si>
    <t>217</t>
  </si>
  <si>
    <t>213</t>
  </si>
  <si>
    <t>216</t>
  </si>
  <si>
    <t>209</t>
  </si>
  <si>
    <t>- - - - - - - - -     o f    w h i c h :     - - - - - - - - -</t>
  </si>
  <si>
    <t>CAPITAL</t>
  </si>
  <si>
    <t>Memo:</t>
  </si>
  <si>
    <t>L O A N S   &amp;   O T H E R   L O N G - T E R M   C A P I T A L</t>
  </si>
  <si>
    <t>T O T A L</t>
  </si>
  <si>
    <t>GRANTS</t>
  </si>
  <si>
    <t>DEBT FOR-</t>
  </si>
  <si>
    <t>OTHER</t>
  </si>
  <si>
    <t>ASS. FIN.</t>
  </si>
  <si>
    <t>SUBSCRIP-</t>
  </si>
  <si>
    <t>Capital sub-</t>
  </si>
  <si>
    <t>GIVENESS</t>
  </si>
  <si>
    <t>DEBT</t>
  </si>
  <si>
    <t>INTEREST</t>
  </si>
  <si>
    <t>TIONS</t>
  </si>
  <si>
    <t>scriptions on</t>
  </si>
  <si>
    <t>EXTENDED</t>
  </si>
  <si>
    <t>of which:</t>
  </si>
  <si>
    <t>RECEIVED</t>
  </si>
  <si>
    <t>Offsetting</t>
  </si>
  <si>
    <t>TOTAL</t>
  </si>
  <si>
    <t>N E T</t>
  </si>
  <si>
    <t>DEVELOP-</t>
  </si>
  <si>
    <t>HUMANI-</t>
  </si>
  <si>
    <t>(Principal +</t>
  </si>
  <si>
    <t>SUBSIDIES</t>
  </si>
  <si>
    <t>(deposit</t>
  </si>
  <si>
    <t>encashment</t>
  </si>
  <si>
    <t>Rescheduled</t>
  </si>
  <si>
    <t>(excl.offsetting</t>
  </si>
  <si>
    <t>entries for</t>
  </si>
  <si>
    <t>TECHNICAL</t>
  </si>
  <si>
    <t>MENTAL</t>
  </si>
  <si>
    <t>TARIAN</t>
  </si>
  <si>
    <t>RECIPIENT</t>
  </si>
  <si>
    <t>interest)</t>
  </si>
  <si>
    <t>basis)</t>
  </si>
  <si>
    <t>basis</t>
  </si>
  <si>
    <t>debt</t>
  </si>
  <si>
    <t>debt relief)</t>
  </si>
  <si>
    <t>debt relief</t>
  </si>
  <si>
    <t>NET</t>
  </si>
  <si>
    <t>investment</t>
  </si>
  <si>
    <t>DISBURSEMENTS</t>
  </si>
  <si>
    <t>COOPERAT.</t>
  </si>
  <si>
    <t>FOOD AID</t>
  </si>
  <si>
    <t>AID</t>
  </si>
  <si>
    <t>( - )</t>
  </si>
  <si>
    <t>I. EUROPE, TOTAL</t>
  </si>
  <si>
    <t>086</t>
  </si>
  <si>
    <t>064</t>
  </si>
  <si>
    <t>066</t>
  </si>
  <si>
    <t>065</t>
  </si>
  <si>
    <t>063</t>
  </si>
  <si>
    <t>055</t>
  </si>
  <si>
    <t>085</t>
  </si>
  <si>
    <t>088</t>
  </si>
  <si>
    <t>089</t>
  </si>
  <si>
    <t>II. AFRICA, TOTAL</t>
  </si>
  <si>
    <t>II.A. NORTH OF SAHARA, TOTAL</t>
  </si>
  <si>
    <t xml:space="preserve">  </t>
  </si>
  <si>
    <t>II.B. SOUTH OF SAHARA, TOTAL</t>
  </si>
  <si>
    <t>II.C. AFRICA, REGIONAL</t>
  </si>
  <si>
    <t>III. AMERICA, TOTAL</t>
  </si>
  <si>
    <t>III.B. SOUTH, TOTAL</t>
  </si>
  <si>
    <t>III.C. AMERICA, REGIONAL</t>
  </si>
  <si>
    <t>IV. ASIA, TOTAL</t>
  </si>
  <si>
    <t>IV.A. MIDDLE EAST, TOTAL</t>
  </si>
  <si>
    <t>IV.B. SOUTH &amp; CENTR. ASIA, TOTAL</t>
  </si>
  <si>
    <t>IV.C. FAR EAST, TOTAL</t>
  </si>
  <si>
    <t>V. OCEANIA, TOTAL</t>
  </si>
  <si>
    <t xml:space="preserve">            of which:</t>
  </si>
  <si>
    <t>931</t>
  </si>
  <si>
    <t>814</t>
  </si>
  <si>
    <t>932</t>
  </si>
  <si>
    <t>933</t>
  </si>
  <si>
    <t>940</t>
  </si>
  <si>
    <t>936</t>
  </si>
  <si>
    <t>937</t>
  </si>
  <si>
    <t>942</t>
  </si>
  <si>
    <t>938</t>
  </si>
  <si>
    <t>943</t>
  </si>
  <si>
    <t>939</t>
  </si>
  <si>
    <t>927</t>
  </si>
  <si>
    <t xml:space="preserve">C. TOTAL WORLD BANK GROUP </t>
  </si>
  <si>
    <t>902</t>
  </si>
  <si>
    <t>900</t>
  </si>
  <si>
    <t>D. TOTAL REGIONAL BANKS</t>
  </si>
  <si>
    <t xml:space="preserve">         BANKS &amp; SPECIAL FUNDS</t>
  </si>
  <si>
    <t>816</t>
  </si>
  <si>
    <t xml:space="preserve">         (specify)</t>
  </si>
  <si>
    <t>E. OTHER AGENCIES</t>
  </si>
  <si>
    <t xml:space="preserve">          of which:</t>
  </si>
  <si>
    <t>949</t>
  </si>
  <si>
    <t xml:space="preserve">           -GAVI</t>
  </si>
  <si>
    <t xml:space="preserve">           -Global Fund</t>
  </si>
  <si>
    <t>1312</t>
  </si>
  <si>
    <t xml:space="preserve">           (specify other agencies)</t>
  </si>
  <si>
    <t>3000</t>
  </si>
  <si>
    <t xml:space="preserve"> TOTAL BILAT. + MULTILAT.</t>
  </si>
  <si>
    <t>TABLE DAC 2B</t>
  </si>
  <si>
    <t>OTHER LONG-TERM</t>
  </si>
  <si>
    <t>entries</t>
  </si>
  <si>
    <t>for</t>
  </si>
  <si>
    <t xml:space="preserve">VIII.SUPPORTING FUNDS </t>
  </si>
  <si>
    <t>901</t>
  </si>
  <si>
    <t>909</t>
  </si>
  <si>
    <t>915</t>
  </si>
  <si>
    <t>913</t>
  </si>
  <si>
    <t>989</t>
  </si>
  <si>
    <t>X.   MULTILATERAL, TOTAL</t>
  </si>
  <si>
    <t>TABLE DAC 3A</t>
  </si>
  <si>
    <t>DESTINATION OF OFFICIAL DEVELOPMENT ASSISTANCE - COMMITMENTS</t>
  </si>
  <si>
    <t xml:space="preserve"> 301</t>
  </si>
  <si>
    <t>308</t>
  </si>
  <si>
    <t xml:space="preserve"> 304</t>
  </si>
  <si>
    <t xml:space="preserve"> 305</t>
  </si>
  <si>
    <t xml:space="preserve"> 306</t>
  </si>
  <si>
    <t>LOANS</t>
  </si>
  <si>
    <t>AND OTHER</t>
  </si>
  <si>
    <t>LONG-TERM</t>
  </si>
  <si>
    <t>C. TOTAL WORLD BANK GROUP</t>
  </si>
  <si>
    <t xml:space="preserve">          (specify)</t>
  </si>
  <si>
    <t>F. MULTILATERAL, TOTAL</t>
  </si>
  <si>
    <t>TABLE DAC 4</t>
  </si>
  <si>
    <t>DESTINATION OF PRIVATE DIRECT INVESTMENT AND OTHER PRIVATE CAPITAL</t>
  </si>
  <si>
    <t xml:space="preserve">Period:   </t>
  </si>
  <si>
    <t>405</t>
  </si>
  <si>
    <t>DIRECT</t>
  </si>
  <si>
    <t>O T H E R    S E C U R I T I E S    A N D    C L A I M S</t>
  </si>
  <si>
    <t>INVEST.</t>
  </si>
  <si>
    <t>Gross</t>
  </si>
  <si>
    <t>includ.RE-</t>
  </si>
  <si>
    <t>P R I V A T E</t>
  </si>
  <si>
    <t>outflows</t>
  </si>
  <si>
    <t>INVESTED</t>
  </si>
  <si>
    <t>NON-</t>
  </si>
  <si>
    <t>from private</t>
  </si>
  <si>
    <t>EARNINGS</t>
  </si>
  <si>
    <t>BANKS</t>
  </si>
  <si>
    <t>relief</t>
  </si>
  <si>
    <t xml:space="preserve"> N E T</t>
  </si>
  <si>
    <t>sources</t>
  </si>
  <si>
    <t>(-)</t>
  </si>
  <si>
    <t xml:space="preserve">  less</t>
  </si>
  <si>
    <t>VIII.SUPPORTING FUNDS FROM</t>
  </si>
  <si>
    <t xml:space="preserve">      OFFICIAL SECTOR, TOTAL</t>
  </si>
  <si>
    <t>X.   MULTILATERAL TOTAL</t>
  </si>
  <si>
    <t xml:space="preserve"> TOTAL BILAT. +  MULTILAT.</t>
  </si>
  <si>
    <t>(1) Also includes capital subscriptions to multilateral agencies.</t>
  </si>
  <si>
    <t>RECOV-</t>
  </si>
  <si>
    <t>ERIES</t>
  </si>
  <si>
    <t>941</t>
  </si>
  <si>
    <t>948</t>
  </si>
  <si>
    <t>946</t>
  </si>
  <si>
    <t>KEY INDICATORS</t>
  </si>
  <si>
    <t>004</t>
  </si>
  <si>
    <t xml:space="preserve">  8.1 Development awareness</t>
  </si>
  <si>
    <t xml:space="preserve">  3.1 Investment projects</t>
  </si>
  <si>
    <t xml:space="preserve">  3.1 Non-concessional rescheduling</t>
  </si>
  <si>
    <t xml:space="preserve">  3.2 OOF component of debt service reduction</t>
  </si>
  <si>
    <t xml:space="preserve">              -IAEA - Assessed   (33%)</t>
  </si>
  <si>
    <t xml:space="preserve">              -ITU                        (18%)</t>
  </si>
  <si>
    <t xml:space="preserve">              -UNECE                 (89%)</t>
  </si>
  <si>
    <t xml:space="preserve">              -UPU                      (16%)</t>
  </si>
  <si>
    <t xml:space="preserve">              -WHO - Assessed  (76%)</t>
  </si>
  <si>
    <t xml:space="preserve">              -WIPO                      (3%)</t>
  </si>
  <si>
    <t xml:space="preserve">              -WMO                      (4%)</t>
  </si>
  <si>
    <t>POPULATION (millions)</t>
  </si>
  <si>
    <t>(2) Also includes total recoveries on grants and capital subscriptions (codes 1900 and 2110).</t>
  </si>
  <si>
    <t>2.  Bilateral core support &amp; pooled programmes &amp; funds</t>
  </si>
  <si>
    <r>
      <t xml:space="preserve"> Memo:  Cost of donor experts incl. in project-type interventions</t>
    </r>
    <r>
      <rPr>
        <i/>
        <vertAlign val="superscript"/>
        <sz val="8"/>
        <rFont val="Arial"/>
        <family val="2"/>
      </rPr>
      <t xml:space="preserve"> (optional)</t>
    </r>
  </si>
  <si>
    <t>057</t>
  </si>
  <si>
    <t xml:space="preserve"> A. CORE CONTRIBUTIONS TO U.N.,</t>
  </si>
  <si>
    <t xml:space="preserve">      TOTAL (1 to 8)</t>
  </si>
  <si>
    <t xml:space="preserve">      1. U.N.D.P.</t>
  </si>
  <si>
    <t xml:space="preserve">      2. UNICEF</t>
  </si>
  <si>
    <t xml:space="preserve">      3. UNRWA</t>
  </si>
  <si>
    <t xml:space="preserve">      4. W.F.P.</t>
  </si>
  <si>
    <t xml:space="preserve">      5. UNHCR</t>
  </si>
  <si>
    <t xml:space="preserve">      6. UNFPA</t>
  </si>
  <si>
    <t xml:space="preserve">      7. IFAD</t>
  </si>
  <si>
    <t xml:space="preserve">         Contributions reportable in part as ODA:</t>
  </si>
  <si>
    <t xml:space="preserve">        Other UN agencies and funds</t>
  </si>
  <si>
    <t xml:space="preserve">             WHO-CVCA</t>
  </si>
  <si>
    <t xml:space="preserve">      9. EDF</t>
  </si>
  <si>
    <t xml:space="preserve">      10. EC</t>
  </si>
  <si>
    <t xml:space="preserve">      11. EIB</t>
  </si>
  <si>
    <t xml:space="preserve">      12. OTHER EU</t>
  </si>
  <si>
    <t xml:space="preserve">      13. IBRD</t>
  </si>
  <si>
    <t xml:space="preserve">      14. IDA</t>
  </si>
  <si>
    <t xml:space="preserve">      15. IDA-MDRI</t>
  </si>
  <si>
    <t xml:space="preserve">      16. IFC</t>
  </si>
  <si>
    <t xml:space="preserve">      17. MIGA</t>
  </si>
  <si>
    <t xml:space="preserve">      19. As.D.B.</t>
  </si>
  <si>
    <t xml:space="preserve">      21. IDB</t>
  </si>
  <si>
    <t xml:space="preserve">      22. IDB SPECIAL FUND</t>
  </si>
  <si>
    <t xml:space="preserve">      23. Afr.D.B.</t>
  </si>
  <si>
    <t xml:space="preserve">      24. Afr.DEV.FUND</t>
  </si>
  <si>
    <t xml:space="preserve">      25. CARIBBEAN D.B.</t>
  </si>
  <si>
    <t xml:space="preserve">      26. CABEI</t>
  </si>
  <si>
    <t xml:space="preserve">      24. AFR.DEV.FUND</t>
  </si>
  <si>
    <t xml:space="preserve">      23. AFR.D.B.</t>
  </si>
  <si>
    <t xml:space="preserve">      19. AS.D.B.</t>
  </si>
  <si>
    <t xml:space="preserve">         Other UN agencies and funds</t>
  </si>
  <si>
    <t xml:space="preserve">    TOTAL (1 to 8)</t>
  </si>
  <si>
    <t>A. CORE CONTRIBUTIONS TO U.N.,</t>
  </si>
  <si>
    <t xml:space="preserve"> 1.  IBRD</t>
  </si>
  <si>
    <t xml:space="preserve"> 2.  IDB</t>
  </si>
  <si>
    <t xml:space="preserve"> 3.  As.D.B.</t>
  </si>
  <si>
    <t xml:space="preserve"> 4.  Afr.D.B.</t>
  </si>
  <si>
    <t xml:space="preserve"> 5.  OTHER</t>
  </si>
  <si>
    <t xml:space="preserve"> 3.  AS.D.B.</t>
  </si>
  <si>
    <t xml:space="preserve"> 4.  AFR.D.B.</t>
  </si>
  <si>
    <t xml:space="preserve">  4.1 Donor country personnel</t>
  </si>
  <si>
    <t xml:space="preserve">        (=Item II.A.2.2 of DAC1)</t>
  </si>
  <si>
    <t xml:space="preserve">        (Item II.A.2.2 of DAC1)</t>
  </si>
  <si>
    <t xml:space="preserve">                                  1.4 Other World Bank (AMCs, IBRD,IFC,MIGA)</t>
  </si>
  <si>
    <t xml:space="preserve">                                  1.6 Global Environment Facility</t>
  </si>
  <si>
    <t xml:space="preserve">           -IMF-PRGT</t>
  </si>
  <si>
    <t xml:space="preserve">           -IMF-PRG-HIPC</t>
  </si>
  <si>
    <t xml:space="preserve">      27. TOTAL OTHER REGIONAL</t>
  </si>
  <si>
    <t xml:space="preserve">      28. IMF,TOTAL</t>
  </si>
  <si>
    <t xml:space="preserve">      29. TOTAL OTHER MULTILATERAL</t>
  </si>
  <si>
    <t xml:space="preserve">      18. OTHER WORLD BANK (AMCs)</t>
  </si>
  <si>
    <t xml:space="preserve">              -ILO - Assessed     (60%)</t>
  </si>
  <si>
    <t xml:space="preserve">              -UNESCO              (60%)</t>
  </si>
  <si>
    <t xml:space="preserve">  Participation in international peacekeeping operations</t>
  </si>
  <si>
    <t>Communications</t>
  </si>
  <si>
    <t xml:space="preserve">  ODA channelled through private entities (as distinct from support to private sources)</t>
  </si>
  <si>
    <t xml:space="preserve">           -NDF</t>
  </si>
  <si>
    <t>B. TOTAL EUROPEAN UNION</t>
  </si>
  <si>
    <t xml:space="preserve">                                  1.2 European Union</t>
  </si>
  <si>
    <t xml:space="preserve">       c) Core support to Public-Private Partnerships (including networks)</t>
  </si>
  <si>
    <t xml:space="preserve">      20. As.D.B. SPECIAL FUND</t>
  </si>
  <si>
    <t xml:space="preserve">      20. AS. D.B. SPECIAL FUND</t>
  </si>
  <si>
    <t>10. Other loans repayments</t>
  </si>
  <si>
    <t>1999</t>
  </si>
  <si>
    <t>7530</t>
  </si>
  <si>
    <t>2210</t>
  </si>
  <si>
    <t xml:space="preserve">              -UNFCCC              (61%)</t>
  </si>
  <si>
    <t>924</t>
  </si>
  <si>
    <t>977</t>
  </si>
  <si>
    <t xml:space="preserve">           -GEF</t>
  </si>
  <si>
    <t>975</t>
  </si>
  <si>
    <t>VII. BILATERAL, TOTAL</t>
  </si>
  <si>
    <t>VI. DEVELOPING COUNTRIES UNSP.</t>
  </si>
  <si>
    <t>VII. BILATERAL, SUB-TOTAL</t>
  </si>
  <si>
    <t>IX.  BILATERAL, TOTAL (VII+VIII)</t>
  </si>
  <si>
    <t>VII. BILATERAL. COUNTRIES, TOTAL</t>
  </si>
  <si>
    <t xml:space="preserve">       a) Core support to donor country-based NGOs &amp; civil society</t>
  </si>
  <si>
    <t>(gross)</t>
  </si>
  <si>
    <t xml:space="preserve">   Albania</t>
  </si>
  <si>
    <t xml:space="preserve">   Algeria</t>
  </si>
  <si>
    <t xml:space="preserve">   Belarus</t>
  </si>
  <si>
    <t xml:space="preserve">   Bosnia and Herzegovina</t>
  </si>
  <si>
    <t xml:space="preserve">   Kosovo</t>
  </si>
  <si>
    <t xml:space="preserve">   Moldova</t>
  </si>
  <si>
    <t xml:space="preserve">   Montenegro</t>
  </si>
  <si>
    <t xml:space="preserve">   Serbia</t>
  </si>
  <si>
    <t xml:space="preserve">   Turkey</t>
  </si>
  <si>
    <t xml:space="preserve">   Ukraine</t>
  </si>
  <si>
    <t xml:space="preserve">   Europe, regional</t>
  </si>
  <si>
    <t xml:space="preserve">   States of ex-Yugoslavia unspecif.</t>
  </si>
  <si>
    <t xml:space="preserve">   Egypt</t>
  </si>
  <si>
    <t xml:space="preserve">   Libya</t>
  </si>
  <si>
    <t xml:space="preserve">   Morocco</t>
  </si>
  <si>
    <t xml:space="preserve">   Tunisia</t>
  </si>
  <si>
    <t xml:space="preserve">   North of Sahara, regional</t>
  </si>
  <si>
    <t>IV.D. ASIA, regional</t>
  </si>
  <si>
    <t xml:space="preserve">   Angola</t>
  </si>
  <si>
    <t xml:space="preserve">   Benin</t>
  </si>
  <si>
    <t xml:space="preserve">   Botswana</t>
  </si>
  <si>
    <t xml:space="preserve">   Burkina Faso</t>
  </si>
  <si>
    <t xml:space="preserve">   Burundi</t>
  </si>
  <si>
    <t xml:space="preserve">   Cameroon</t>
  </si>
  <si>
    <t xml:space="preserve">   Cabo Verde</t>
  </si>
  <si>
    <t xml:space="preserve">   Central African Republic</t>
  </si>
  <si>
    <t xml:space="preserve">   Chad</t>
  </si>
  <si>
    <t xml:space="preserve">   Comoros</t>
  </si>
  <si>
    <t xml:space="preserve">   Democratic Republic of the Congo</t>
  </si>
  <si>
    <t xml:space="preserve">   Congo</t>
  </si>
  <si>
    <t xml:space="preserve">   Côte d’Ivoire</t>
  </si>
  <si>
    <t xml:space="preserve">   Djibouti</t>
  </si>
  <si>
    <t xml:space="preserve">   Equatorial Guinea</t>
  </si>
  <si>
    <t xml:space="preserve">   Eritrea</t>
  </si>
  <si>
    <t xml:space="preserve">   Ethiopia</t>
  </si>
  <si>
    <t xml:space="preserve">   Gabon</t>
  </si>
  <si>
    <t xml:space="preserve">   Gambia</t>
  </si>
  <si>
    <t xml:space="preserve">   Ghana</t>
  </si>
  <si>
    <t xml:space="preserve">   Guinea-Bissau</t>
  </si>
  <si>
    <t xml:space="preserve">   Guinea</t>
  </si>
  <si>
    <t xml:space="preserve">   Kenya</t>
  </si>
  <si>
    <t xml:space="preserve">   Lesotho</t>
  </si>
  <si>
    <t xml:space="preserve">   Liberia</t>
  </si>
  <si>
    <t xml:space="preserve">   Madagascar</t>
  </si>
  <si>
    <t xml:space="preserve">   Malawi</t>
  </si>
  <si>
    <t xml:space="preserve">   Mali</t>
  </si>
  <si>
    <t xml:space="preserve">   Mauritania</t>
  </si>
  <si>
    <t xml:space="preserve">   Mauritius</t>
  </si>
  <si>
    <t xml:space="preserve">   Mozambique</t>
  </si>
  <si>
    <t xml:space="preserve">   Niger</t>
  </si>
  <si>
    <t xml:space="preserve">   South America, regional</t>
  </si>
  <si>
    <t xml:space="preserve">   Iran</t>
  </si>
  <si>
    <t xml:space="preserve">   Iraq</t>
  </si>
  <si>
    <t xml:space="preserve">   Jordan</t>
  </si>
  <si>
    <t xml:space="preserve">   Lebanon</t>
  </si>
  <si>
    <t xml:space="preserve">   Middle East, regional</t>
  </si>
  <si>
    <t xml:space="preserve">   India</t>
  </si>
  <si>
    <t xml:space="preserve">   Kazakhstan</t>
  </si>
  <si>
    <t xml:space="preserve">   Maldives</t>
  </si>
  <si>
    <t xml:space="preserve">   Nepal</t>
  </si>
  <si>
    <t xml:space="preserve">   Pakistan</t>
  </si>
  <si>
    <t xml:space="preserve">   Central Asia, regional</t>
  </si>
  <si>
    <t xml:space="preserve">   South Asia, regional</t>
  </si>
  <si>
    <t xml:space="preserve">   South &amp; Central Asia, regional</t>
  </si>
  <si>
    <t xml:space="preserve">   Cambodia</t>
  </si>
  <si>
    <t xml:space="preserve">   Indonesia</t>
  </si>
  <si>
    <t xml:space="preserve">   Far East Asia, regional</t>
  </si>
  <si>
    <t xml:space="preserve">   Oceania, regional</t>
  </si>
  <si>
    <t xml:space="preserve">   Namibia</t>
  </si>
  <si>
    <t xml:space="preserve">   Nigeria</t>
  </si>
  <si>
    <t xml:space="preserve">   Rwanda</t>
  </si>
  <si>
    <t xml:space="preserve">   Saint Helena</t>
  </si>
  <si>
    <t xml:space="preserve">   Sao Tome and Principe</t>
  </si>
  <si>
    <t xml:space="preserve">   Senegal</t>
  </si>
  <si>
    <t xml:space="preserve">   Sierra Leone</t>
  </si>
  <si>
    <t xml:space="preserve">   Somalia</t>
  </si>
  <si>
    <t xml:space="preserve">   South Africa</t>
  </si>
  <si>
    <t xml:space="preserve">   South Sudan</t>
  </si>
  <si>
    <t xml:space="preserve">   Sudan</t>
  </si>
  <si>
    <t xml:space="preserve">   Tanzania</t>
  </si>
  <si>
    <t xml:space="preserve">   Togo</t>
  </si>
  <si>
    <t xml:space="preserve">   Uganda</t>
  </si>
  <si>
    <t xml:space="preserve">   Zambia</t>
  </si>
  <si>
    <t xml:space="preserve">   Zimbabwe</t>
  </si>
  <si>
    <t xml:space="preserve">   Belize</t>
  </si>
  <si>
    <t xml:space="preserve">   Costa Rica</t>
  </si>
  <si>
    <t xml:space="preserve">   Cuba</t>
  </si>
  <si>
    <t xml:space="preserve">   Dominica</t>
  </si>
  <si>
    <t xml:space="preserve">   Dominican Republic</t>
  </si>
  <si>
    <t xml:space="preserve">   El Salvador</t>
  </si>
  <si>
    <t xml:space="preserve">   Grenada</t>
  </si>
  <si>
    <t xml:space="preserve">   Guatemala</t>
  </si>
  <si>
    <t xml:space="preserve">   Haiti</t>
  </si>
  <si>
    <t xml:space="preserve">   Honduras</t>
  </si>
  <si>
    <t xml:space="preserve">   Jamaica</t>
  </si>
  <si>
    <t xml:space="preserve">   Mexico</t>
  </si>
  <si>
    <t xml:space="preserve">   Montserrat</t>
  </si>
  <si>
    <t xml:space="preserve">   Nicaragua</t>
  </si>
  <si>
    <t xml:space="preserve">   Panama</t>
  </si>
  <si>
    <t xml:space="preserve">   Saint Lucia</t>
  </si>
  <si>
    <t xml:space="preserve">   Saint Vincent and the Grenadines</t>
  </si>
  <si>
    <t xml:space="preserve">   Argentina</t>
  </si>
  <si>
    <t xml:space="preserve">   Bolivia </t>
  </si>
  <si>
    <t xml:space="preserve">   Brazil</t>
  </si>
  <si>
    <t xml:space="preserve">   Colombia</t>
  </si>
  <si>
    <t xml:space="preserve">   Ecuador</t>
  </si>
  <si>
    <t xml:space="preserve">   Guyana</t>
  </si>
  <si>
    <t xml:space="preserve">   Paraguay</t>
  </si>
  <si>
    <t xml:space="preserve">   Peru</t>
  </si>
  <si>
    <t xml:space="preserve">   Suriname</t>
  </si>
  <si>
    <t xml:space="preserve">   Venezuela</t>
  </si>
  <si>
    <t xml:space="preserve">   Syrian Arab Republic</t>
  </si>
  <si>
    <t xml:space="preserve">   West Bank and Gaza Strip</t>
  </si>
  <si>
    <t xml:space="preserve">   Yemen</t>
  </si>
  <si>
    <t xml:space="preserve">   Afghanistan</t>
  </si>
  <si>
    <t xml:space="preserve">   Armenia</t>
  </si>
  <si>
    <t xml:space="preserve">   Azerbaijan</t>
  </si>
  <si>
    <t xml:space="preserve">   Bangladesh</t>
  </si>
  <si>
    <t xml:space="preserve">   Bhutan</t>
  </si>
  <si>
    <t xml:space="preserve">   Georgia</t>
  </si>
  <si>
    <t xml:space="preserve">   Kyrgyzstan</t>
  </si>
  <si>
    <t xml:space="preserve">   Myanmar</t>
  </si>
  <si>
    <t xml:space="preserve">   Sri Lanka</t>
  </si>
  <si>
    <t xml:space="preserve">   Tajikistan</t>
  </si>
  <si>
    <t xml:space="preserve">   Turkmenistan</t>
  </si>
  <si>
    <t xml:space="preserve">   Uzbekistan</t>
  </si>
  <si>
    <t xml:space="preserve">   China (People’s Republic of)</t>
  </si>
  <si>
    <t xml:space="preserve">   Lao People’s Democratic Republic</t>
  </si>
  <si>
    <t xml:space="preserve">   Malaysia</t>
  </si>
  <si>
    <t xml:space="preserve">   Mongolia</t>
  </si>
  <si>
    <t xml:space="preserve">   Philippines</t>
  </si>
  <si>
    <t xml:space="preserve">   Thailand</t>
  </si>
  <si>
    <t xml:space="preserve">   Timor-Leste</t>
  </si>
  <si>
    <t xml:space="preserve">   Viet Nam</t>
  </si>
  <si>
    <t xml:space="preserve">   Fiji</t>
  </si>
  <si>
    <t xml:space="preserve">   Kiribati</t>
  </si>
  <si>
    <t xml:space="preserve">   Marshall Islands</t>
  </si>
  <si>
    <t xml:space="preserve">   Micronesia</t>
  </si>
  <si>
    <t xml:space="preserve">   Nauru</t>
  </si>
  <si>
    <t xml:space="preserve">   Niue</t>
  </si>
  <si>
    <t xml:space="preserve">   Papua New Guinea</t>
  </si>
  <si>
    <t xml:space="preserve">   Samoa</t>
  </si>
  <si>
    <t xml:space="preserve">   Solomon Islands</t>
  </si>
  <si>
    <t xml:space="preserve">   Tokelau</t>
  </si>
  <si>
    <t xml:space="preserve">   Tonga</t>
  </si>
  <si>
    <t xml:space="preserve">   Tuvalu</t>
  </si>
  <si>
    <t xml:space="preserve">   Vanuatu</t>
  </si>
  <si>
    <t xml:space="preserve">   Wallis and Futuna </t>
  </si>
  <si>
    <t xml:space="preserve">   South of Sahara, regional</t>
  </si>
  <si>
    <t xml:space="preserve">   Democratic People's Republic of Korea</t>
  </si>
  <si>
    <t>ODA GRANT EQUIVALENT MEASURE</t>
  </si>
  <si>
    <t>ODA GRANT EQUIVALENT % GNI</t>
  </si>
  <si>
    <t>11017</t>
  </si>
  <si>
    <t xml:space="preserve">    1. Loans to LDCs and other LICs</t>
  </si>
  <si>
    <t>11019</t>
  </si>
  <si>
    <t xml:space="preserve">    2. Loans to LMICs</t>
  </si>
  <si>
    <t>11020</t>
  </si>
  <si>
    <t xml:space="preserve">    3. Loans to UMICs</t>
  </si>
  <si>
    <t>11021</t>
  </si>
  <si>
    <t xml:space="preserve">    4. Loans for multi-country agreements</t>
  </si>
  <si>
    <t xml:space="preserve"> I.A.1 ODA bilateral grants</t>
  </si>
  <si>
    <t xml:space="preserve"> I.A.2 ODA grant equivalents of bilateral loans</t>
  </si>
  <si>
    <t xml:space="preserve"> I.B ODA, multilateral total </t>
  </si>
  <si>
    <t>11022</t>
  </si>
  <si>
    <t xml:space="preserve"> I.B.1 ODA, multilateral grants and capital subscriptions</t>
  </si>
  <si>
    <t xml:space="preserve">  2.1 Core support to NGOs and civil society, PPPs &amp; research institutes</t>
  </si>
  <si>
    <t xml:space="preserve">       b) Core support to international NGOs</t>
  </si>
  <si>
    <t>1615</t>
  </si>
  <si>
    <t>1616</t>
  </si>
  <si>
    <t>1617</t>
  </si>
  <si>
    <t>9. Recoveries on bilateral ODA grants and negative commitments</t>
  </si>
  <si>
    <t>2. Recoveries on multilateral ODA grants and capital subscriptions and negative commitments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</si>
  <si>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</si>
  <si>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</si>
  <si>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</si>
  <si>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</si>
  <si>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</si>
  <si>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>5.  Offsetting entry for debt relief (claims of OOF, principal)</t>
  </si>
  <si>
    <t>1020</t>
  </si>
  <si>
    <t>7950</t>
  </si>
  <si>
    <t>8000</t>
  </si>
  <si>
    <t xml:space="preserve">              - Offsetting entry for forgiven interest (claims of OOF, interest) </t>
  </si>
  <si>
    <t>7860</t>
  </si>
  <si>
    <t>3100</t>
  </si>
  <si>
    <t>3200</t>
  </si>
  <si>
    <t>3102</t>
  </si>
  <si>
    <t>3300</t>
  </si>
  <si>
    <t>3320</t>
  </si>
  <si>
    <t>1.  Direct Investment</t>
  </si>
  <si>
    <t>3530</t>
  </si>
  <si>
    <t xml:space="preserve">   2.1 Total banks (long-term)</t>
  </si>
  <si>
    <t>3840</t>
  </si>
  <si>
    <t xml:space="preserve">        b) Other bank</t>
  </si>
  <si>
    <t xml:space="preserve">   2.2 Non-banks</t>
  </si>
  <si>
    <t>3860</t>
  </si>
  <si>
    <t xml:space="preserve">        b) Other securities (incl. equities)</t>
  </si>
  <si>
    <t>3890</t>
  </si>
  <si>
    <t>3.  Offsetting entry for debt relief (other private claims, principal)</t>
  </si>
  <si>
    <t>1030</t>
  </si>
  <si>
    <t>488</t>
  </si>
  <si>
    <t>487</t>
  </si>
  <si>
    <t>TOTAL OFFICIAL AND PRIVATE FLOWS (I+II+III+IV+V)</t>
  </si>
  <si>
    <t>DESTINATION OF OTHER OFFICIAL FLOWS AND OFFICIALLY SUPPORTED EXPORT CREDITS - DISBURSEMENTS</t>
  </si>
  <si>
    <t xml:space="preserve">      TO PRIVATE SECTOR</t>
  </si>
  <si>
    <t xml:space="preserve">     for:</t>
  </si>
  <si>
    <t xml:space="preserve">     DIRECT INVESTMENT</t>
  </si>
  <si>
    <t>OFFICIALLY SUPPORTED  EXPORT CRED.</t>
  </si>
  <si>
    <r>
      <t xml:space="preserve">Amounts received      (-) </t>
    </r>
    <r>
      <rPr>
        <sz val="8"/>
        <color indexed="8"/>
        <rFont val="Arial"/>
        <family val="2"/>
      </rPr>
      <t xml:space="preserve">
Non grants</t>
    </r>
    <r>
      <rPr>
        <vertAlign val="superscript"/>
        <sz val="8"/>
        <color indexed="8"/>
        <rFont val="Arial"/>
        <family val="2"/>
      </rPr>
      <t xml:space="preserve"> (2)</t>
    </r>
  </si>
  <si>
    <r>
      <t>Grants</t>
    </r>
    <r>
      <rPr>
        <vertAlign val="superscript"/>
        <sz val="8"/>
        <color indexed="8"/>
        <rFont val="Arial"/>
        <family val="2"/>
      </rPr>
      <t xml:space="preserve"> (1)</t>
    </r>
  </si>
  <si>
    <t xml:space="preserve">     A) EXPORT CREDITS</t>
  </si>
  <si>
    <t xml:space="preserve">        (=Item II.A.1.2 of DAC1)</t>
  </si>
  <si>
    <t xml:space="preserve">     B) DIRECT INVESTMENT</t>
  </si>
  <si>
    <t>TABLE DAC 1a</t>
  </si>
  <si>
    <t xml:space="preserve"> I.B.2 ODA grant equivalents of multilateral loans</t>
  </si>
  <si>
    <t>TABLE DAC 1b</t>
  </si>
  <si>
    <t>Amount extended</t>
  </si>
  <si>
    <t>(excl. offsetting debt relief) Amount received</t>
  </si>
  <si>
    <t>Offsetting entries for debt relief (OOF claims)</t>
  </si>
  <si>
    <r>
      <t>of which:</t>
    </r>
    <r>
      <rPr>
        <sz val="12"/>
        <color indexed="12"/>
        <rFont val="Helv"/>
        <family val="0"/>
      </rPr>
      <t xml:space="preserve"> Equity investment</t>
    </r>
  </si>
  <si>
    <t>Offsetting entries debt relief (exp. cred. claims)</t>
  </si>
  <si>
    <t>TOTAL NET OFFIC. SUPP. EXPORT CREDITS</t>
  </si>
  <si>
    <t>INTEREST RECEIVED</t>
  </si>
  <si>
    <t>TOTAL NET OTHER OFFICIAL FLOWS</t>
  </si>
  <si>
    <t>1160</t>
  </si>
  <si>
    <t xml:space="preserve">  2.2 Specific-purpose programmes &amp; funds managed by implementing partners</t>
  </si>
  <si>
    <t>11024</t>
  </si>
  <si>
    <t xml:space="preserve">   Eswatini</t>
  </si>
  <si>
    <r>
      <t xml:space="preserve"> Report supporting funds </t>
    </r>
    <r>
      <rPr>
        <b/>
        <i/>
        <u val="single"/>
        <sz val="12"/>
        <color indexed="12"/>
        <rFont val="Helv"/>
        <family val="0"/>
      </rPr>
      <t>from</t>
    </r>
    <r>
      <rPr>
        <i/>
        <sz val="12"/>
        <color indexed="12"/>
        <rFont val="Helv"/>
        <family val="0"/>
      </rPr>
      <t xml:space="preserve"> official sector</t>
    </r>
  </si>
  <si>
    <r>
      <t xml:space="preserve"> as </t>
    </r>
    <r>
      <rPr>
        <b/>
        <i/>
        <u val="single"/>
        <sz val="12"/>
        <color indexed="12"/>
        <rFont val="Helv"/>
        <family val="0"/>
      </rPr>
      <t>negative</t>
    </r>
    <r>
      <rPr>
        <i/>
        <sz val="12"/>
        <color indexed="12"/>
        <rFont val="Helv"/>
        <family val="0"/>
      </rPr>
      <t xml:space="preserve">. Report </t>
    </r>
    <r>
      <rPr>
        <b/>
        <i/>
        <u val="single"/>
        <sz val="12"/>
        <color indexed="12"/>
        <rFont val="Helv"/>
        <family val="0"/>
      </rPr>
      <t>repayments to</t>
    </r>
  </si>
  <si>
    <r>
      <t xml:space="preserve"> official sector as </t>
    </r>
    <r>
      <rPr>
        <b/>
        <i/>
        <u val="single"/>
        <sz val="12"/>
        <color indexed="12"/>
        <rFont val="Helv"/>
        <family val="0"/>
      </rPr>
      <t>positive.</t>
    </r>
  </si>
  <si>
    <r>
      <t xml:space="preserve">  (450+500+600+700+910</t>
    </r>
    <r>
      <rPr>
        <b/>
        <strike/>
        <sz val="12"/>
        <color indexed="12"/>
        <rFont val="Helv"/>
        <family val="0"/>
      </rPr>
      <t>+</t>
    </r>
    <r>
      <rPr>
        <b/>
        <sz val="12"/>
        <color indexed="12"/>
        <rFont val="Helv"/>
        <family val="0"/>
      </rPr>
      <t>930+998)</t>
    </r>
  </si>
  <si>
    <t>I.A. Bilateral Official Development Assistance by types of aid 
      (1+2+3+4+5+6+7+8+9+10+11) *</t>
  </si>
  <si>
    <t>I. OFFICIAL DEVELOPMENT ASSISTANCE (I.A + I.B) *</t>
  </si>
  <si>
    <t>Grant equivalents *</t>
  </si>
  <si>
    <t xml:space="preserve"> I.A ODA, bilateral total *</t>
  </si>
  <si>
    <t xml:space="preserve">   North Macedonia</t>
  </si>
  <si>
    <t>002</t>
  </si>
  <si>
    <t xml:space="preserve">       - Non-communicable diseasses</t>
  </si>
  <si>
    <t>123</t>
  </si>
  <si>
    <t>III.A. CARIBBEAN &amp; CENTRAL, TOTAL</t>
  </si>
  <si>
    <t>V.A. Melanesia</t>
  </si>
  <si>
    <t>V.B. Micronesia</t>
  </si>
  <si>
    <t>V.C. Polynesia</t>
  </si>
  <si>
    <t>III.A.i. Caribbean</t>
  </si>
  <si>
    <t>III.A.ii. Central America</t>
  </si>
  <si>
    <t>II.B.i. Eastern Africa</t>
  </si>
  <si>
    <t>II.B.ii. Middle Africa</t>
  </si>
  <si>
    <t>II.B.iii. Southern Africa</t>
  </si>
  <si>
    <t>II.B.iv. Western Africa</t>
  </si>
  <si>
    <t xml:space="preserve">   Eastern Africa, regional</t>
  </si>
  <si>
    <t xml:space="preserve">   Middle Africa, regional</t>
  </si>
  <si>
    <t xml:space="preserve">   Southern Africa, regional</t>
  </si>
  <si>
    <t xml:space="preserve">   Western Africa, regional</t>
  </si>
  <si>
    <t xml:space="preserve">   Caribbean, regional</t>
  </si>
  <si>
    <t xml:space="preserve">   Central America, regional</t>
  </si>
  <si>
    <t xml:space="preserve">   Caribbean &amp; Central America, regional</t>
  </si>
  <si>
    <t xml:space="preserve">   Melanesia, regional</t>
  </si>
  <si>
    <t xml:space="preserve">   Micronesia, regional</t>
  </si>
  <si>
    <t xml:space="preserve">   Polynesia, regional</t>
  </si>
  <si>
    <t xml:space="preserve"> I.A.3 ODA, grant equivalents of debt relief</t>
  </si>
  <si>
    <t xml:space="preserve">6.  Debt relief </t>
  </si>
  <si>
    <t xml:space="preserve">   6.1 Debt forgiveness and debt rescheduling </t>
  </si>
  <si>
    <t xml:space="preserve">       a) ODA claims (for rescheduling, only capitalised interest) </t>
  </si>
  <si>
    <t xml:space="preserve">       b) OOF claims </t>
  </si>
  <si>
    <t xml:space="preserve">       c) Claims of officially supported export credits </t>
  </si>
  <si>
    <t xml:space="preserve">       d) Private claims </t>
  </si>
  <si>
    <t xml:space="preserve">   Memo:   Grants for debt service reduction </t>
  </si>
  <si>
    <t xml:space="preserve">   6.2 Other action on debt </t>
  </si>
  <si>
    <t xml:space="preserve">       a) Service payments to third parties </t>
  </si>
  <si>
    <t xml:space="preserve">       b) Debt conversion </t>
  </si>
  <si>
    <t xml:space="preserve">       c) Debt buybacks </t>
  </si>
  <si>
    <t xml:space="preserve">       d) Other </t>
  </si>
  <si>
    <t xml:space="preserve">   6.3 Offsetting entry for debt forgiveness (ODA claims, principal) </t>
  </si>
  <si>
    <t xml:space="preserve">   Memo:  Offsetting entry for forgiven interest (ODA claims, interest) </t>
  </si>
  <si>
    <t xml:space="preserve">              -FAO                      (83%)</t>
  </si>
  <si>
    <t xml:space="preserve">              -OHCHR                (88%)</t>
  </si>
  <si>
    <t xml:space="preserve">              -UN                        (47%)</t>
  </si>
  <si>
    <t xml:space="preserve">      8. MONTREAL PROTOCOL</t>
  </si>
  <si>
    <t xml:space="preserve">      9. OTHER UN</t>
  </si>
  <si>
    <r>
      <t xml:space="preserve">              -UNDRR          </t>
    </r>
    <r>
      <rPr>
        <sz val="12"/>
        <color indexed="12"/>
        <rFont val="Helv"/>
        <family val="0"/>
      </rPr>
      <t xml:space="preserve">   (75%)</t>
    </r>
  </si>
  <si>
    <t>1.  Budget Support</t>
  </si>
  <si>
    <t xml:space="preserve">  2.1 Through debt</t>
  </si>
  <si>
    <t xml:space="preserve">  2.2 Through equity investments</t>
  </si>
  <si>
    <t xml:space="preserve">  2.3 Through mezzanine finance</t>
  </si>
  <si>
    <t xml:space="preserve">            of which shares in CIVs</t>
  </si>
  <si>
    <t xml:space="preserve">              -UNDPO                (15%)</t>
  </si>
  <si>
    <t xml:space="preserve">              -UNDRR             (75%)</t>
  </si>
  <si>
    <t>2220</t>
  </si>
  <si>
    <t>2221</t>
  </si>
  <si>
    <t>2223</t>
  </si>
  <si>
    <t>2222</t>
  </si>
  <si>
    <t>2224</t>
  </si>
  <si>
    <t>2225</t>
  </si>
  <si>
    <t>2231</t>
  </si>
  <si>
    <t>2232</t>
  </si>
  <si>
    <t>2233</t>
  </si>
  <si>
    <t>2234</t>
  </si>
  <si>
    <t xml:space="preserve"> Memo:  Investment-related transactions, of which to the private sector</t>
  </si>
  <si>
    <t xml:space="preserve">   Palau</t>
  </si>
  <si>
    <t xml:space="preserve">                                  1.7 Other agencies</t>
  </si>
  <si>
    <t>4.  Other claims and grants</t>
  </si>
  <si>
    <t>2024 edition</t>
  </si>
  <si>
    <t>I.A.4 ODA, Grant equivalents of private sector instruments (PSI)</t>
  </si>
  <si>
    <t xml:space="preserve">    1. Private sector instruments - instrument approach *</t>
  </si>
  <si>
    <t xml:space="preserve">    1. Institutional approach, capital increases of ODA-eligible PSI vehicles</t>
  </si>
  <si>
    <t xml:space="preserve">    2. Instrument approach, grant equivalents of individual PSI activities</t>
  </si>
  <si>
    <t xml:space="preserve">    3. Decapitalisations and dividends paid to the government</t>
  </si>
  <si>
    <t>11041</t>
  </si>
  <si>
    <t xml:space="preserve">11. ODA, Grant equivalents of private sector instruments (PSI) </t>
  </si>
  <si>
    <r>
      <rPr>
        <b/>
        <sz val="10.5"/>
        <rFont val="Arial Narrow"/>
        <family val="2"/>
      </rPr>
      <t xml:space="preserve">               1. Development finance in blended finance packages</t>
    </r>
  </si>
  <si>
    <r>
      <rPr>
        <sz val="7"/>
        <rFont val="Times New Roman"/>
        <family val="1"/>
      </rPr>
      <t xml:space="preserve">                    </t>
    </r>
    <r>
      <rPr>
        <sz val="10.5"/>
        <rFont val="Arial Narrow"/>
        <family val="2"/>
      </rPr>
      <t>of which through funds and facilities</t>
    </r>
  </si>
  <si>
    <r>
      <rPr>
        <b/>
        <sz val="10.5"/>
        <rFont val="Arial Narrow"/>
        <family val="2"/>
      </rPr>
      <t xml:space="preserve">               2. Amounts mobilised from the private sector</t>
    </r>
  </si>
  <si>
    <r>
      <rPr>
        <sz val="7"/>
        <rFont val="Times New Roman"/>
        <family val="1"/>
      </rPr>
      <t xml:space="preserve">                    </t>
    </r>
    <r>
      <rPr>
        <sz val="10.5"/>
        <rFont val="Arial Narrow"/>
        <family val="2"/>
      </rPr>
      <t>of which through guarantees</t>
    </r>
  </si>
  <si>
    <t>VI. NET PRIVATE GRANTS</t>
  </si>
  <si>
    <t>VII. ITEM ONLY PARTLY COVERED IN DAC RESOURCE FLOW STATISTICS</t>
  </si>
  <si>
    <r>
      <rPr>
        <b/>
        <sz val="10"/>
        <color indexed="14"/>
        <rFont val="Arial"/>
        <family val="2"/>
      </rPr>
      <t xml:space="preserve">III. </t>
    </r>
    <r>
      <rPr>
        <b/>
        <sz val="10"/>
        <rFont val="Arial"/>
        <family val="2"/>
      </rPr>
      <t>OTHER OFFICIAL FLOWS</t>
    </r>
  </si>
  <si>
    <r>
      <rPr>
        <b/>
        <sz val="10"/>
        <color indexed="14"/>
        <rFont val="Arial"/>
        <family val="2"/>
      </rPr>
      <t>IV.</t>
    </r>
    <r>
      <rPr>
        <b/>
        <sz val="10"/>
        <color indexed="8"/>
        <rFont val="Arial"/>
        <family val="2"/>
      </rPr>
      <t xml:space="preserve"> OFFICIALLY SUPPORTED EXPORT CREDITS</t>
    </r>
  </si>
  <si>
    <r>
      <rPr>
        <b/>
        <sz val="10"/>
        <color indexed="14"/>
        <rFont val="Arial"/>
        <family val="2"/>
      </rPr>
      <t xml:space="preserve">V. </t>
    </r>
    <r>
      <rPr>
        <b/>
        <sz val="10"/>
        <color indexed="8"/>
        <rFont val="Arial"/>
        <family val="2"/>
      </rPr>
      <t>PRIVATE FLOWS AT MARKET TERMS</t>
    </r>
  </si>
  <si>
    <t xml:space="preserve">  1. Grants</t>
  </si>
  <si>
    <t xml:space="preserve">  2. Debt instruments</t>
  </si>
  <si>
    <t xml:space="preserve">  3. Equities and shares in collective investment vehicles</t>
  </si>
  <si>
    <t xml:space="preserve">  4.  Mezzanine finance instruments</t>
  </si>
  <si>
    <t xml:space="preserve">III.A. Other Official Bilateral Flows </t>
  </si>
  <si>
    <t>III.B. Transactions with Multilateral Agencies at Market Terms</t>
  </si>
  <si>
    <t>IV.A. Official direct export credits</t>
  </si>
  <si>
    <t xml:space="preserve">IV.B. Officially guaranteed or insured export credits </t>
  </si>
  <si>
    <t>IV.C.  Offsetting entry for debt relief (export credit claims, principal)</t>
  </si>
  <si>
    <t>V.A. Bilateral Private Flows</t>
  </si>
  <si>
    <t>V.B. Multilateral Private Flows</t>
  </si>
  <si>
    <t>11040</t>
  </si>
  <si>
    <t>11042</t>
  </si>
  <si>
    <t>11044</t>
  </si>
  <si>
    <t xml:space="preserve">  11.1 Institutional approach, capital increases of ODA-eligible PSI vehicles</t>
  </si>
  <si>
    <t xml:space="preserve">  11.2 Instrument approach, grant equivalents of individual PSI activities</t>
  </si>
  <si>
    <t xml:space="preserve">  11.3 Decapitalisations and dividends paid to the government</t>
  </si>
  <si>
    <t>3400</t>
  </si>
  <si>
    <t>3401</t>
  </si>
  <si>
    <t>3402</t>
  </si>
  <si>
    <t>3403</t>
  </si>
  <si>
    <t>3404</t>
  </si>
  <si>
    <t xml:space="preserve">  11.4  Instrument approach, net flows *</t>
  </si>
  <si>
    <t>NET PRIVATE SECTOR
INSTRUMENTS</t>
  </si>
  <si>
    <t>TOTAL OFFICIAL FLOWS</t>
  </si>
  <si>
    <t>II.  PRIVATE SECTOR INSTRUMENTS (PSI) FLOWS</t>
  </si>
  <si>
    <t>Memo items for PSI:</t>
  </si>
  <si>
    <t xml:space="preserve">      Institutional approach, grant equivalents of individual PSI activities</t>
  </si>
  <si>
    <t xml:space="preserve">      Instrument approach, capital increases of ODAeligible PSI vehicles</t>
  </si>
  <si>
    <t xml:space="preserve">      Decapitalisations and dividends paid to the government </t>
  </si>
  <si>
    <t xml:space="preserve">      Outstanding ODA equities upon transition to grant equivalent measurement ex ante</t>
  </si>
  <si>
    <t>Other memo items:</t>
  </si>
  <si>
    <t>* Used under the instrument approach if using a transition period for implementing the revised methods for PSI.</t>
  </si>
  <si>
    <t xml:space="preserve">Memo items on development finance interventions (I. ODA + II.PSI flows + III. OOF): </t>
  </si>
  <si>
    <t>Validation table for CRS++</t>
  </si>
  <si>
    <t>-------- Amounts Extended --------</t>
  </si>
  <si>
    <t>Recoveries</t>
  </si>
  <si>
    <t>Amounts received</t>
  </si>
  <si>
    <t>Net
Amounts</t>
  </si>
  <si>
    <r>
      <t>Grants</t>
    </r>
    <r>
      <rPr>
        <vertAlign val="superscript"/>
        <sz val="8"/>
        <rFont val="Arial"/>
        <family val="2"/>
      </rPr>
      <t xml:space="preserve"> (1)</t>
    </r>
  </si>
  <si>
    <r>
      <t>Grants</t>
    </r>
    <r>
      <rPr>
        <vertAlign val="superscript"/>
        <sz val="8"/>
        <rFont val="Arial"/>
        <family val="2"/>
      </rPr>
      <t xml:space="preserve"> (2)</t>
    </r>
  </si>
  <si>
    <t>I. BILATERAL FLOWS</t>
  </si>
  <si>
    <t>I. A. Geographical distribution</t>
  </si>
  <si>
    <t>I.A.1 Bilateral ODA (tables DAC 2a and 3a)</t>
  </si>
  <si>
    <t>1.1 Europe</t>
  </si>
  <si>
    <t>10001</t>
  </si>
  <si>
    <t>1.2 Africa</t>
  </si>
  <si>
    <t>10002</t>
  </si>
  <si>
    <t>1.3 America</t>
  </si>
  <si>
    <t>10003</t>
  </si>
  <si>
    <t>1.4 Asia</t>
  </si>
  <si>
    <t>10004</t>
  </si>
  <si>
    <t>1.5 Oceania</t>
  </si>
  <si>
    <t>10005</t>
  </si>
  <si>
    <t>1.6 Bilateral unallocated</t>
  </si>
  <si>
    <t>10998</t>
  </si>
  <si>
    <t>Memo:  Interest received on loans (3)</t>
  </si>
  <si>
    <t>10209</t>
  </si>
  <si>
    <t>I.A.2. PSI flows (from table DAC 2b)</t>
  </si>
  <si>
    <t>2.1 Europe</t>
  </si>
  <si>
    <t>34001</t>
  </si>
  <si>
    <t>2.2 Africa</t>
  </si>
  <si>
    <t>34002</t>
  </si>
  <si>
    <t>2.3 America</t>
  </si>
  <si>
    <t>34003</t>
  </si>
  <si>
    <t>2.4 Asia</t>
  </si>
  <si>
    <t>34004</t>
  </si>
  <si>
    <t>2.5 Oceania</t>
  </si>
  <si>
    <t>34005</t>
  </si>
  <si>
    <t>2.6 Bilateral unallocated</t>
  </si>
  <si>
    <t>34998</t>
  </si>
  <si>
    <t>I.A.3. Bilateral OOF (from table DAC 2b)</t>
  </si>
  <si>
    <t>20001</t>
  </si>
  <si>
    <t>20002</t>
  </si>
  <si>
    <t>20003</t>
  </si>
  <si>
    <t>20004</t>
  </si>
  <si>
    <t>20005</t>
  </si>
  <si>
    <t>20998</t>
  </si>
  <si>
    <t>I.A.4. Officially Supported export credits (from table DAC 2b)</t>
  </si>
  <si>
    <t>30000</t>
  </si>
  <si>
    <t>3.1 Europe</t>
  </si>
  <si>
    <t>30001</t>
  </si>
  <si>
    <t>3.2 Africa</t>
  </si>
  <si>
    <t>30002</t>
  </si>
  <si>
    <t>3.3 America</t>
  </si>
  <si>
    <t>30003</t>
  </si>
  <si>
    <t>3.4 Asia</t>
  </si>
  <si>
    <t>30004</t>
  </si>
  <si>
    <t>3.5 Oceania</t>
  </si>
  <si>
    <t>30005</t>
  </si>
  <si>
    <t>3.6 Bilateral unallocated</t>
  </si>
  <si>
    <t>30998</t>
  </si>
  <si>
    <t>I.A.5. Bilateral private flows (table DAC 4)</t>
  </si>
  <si>
    <t>4.1 Europe</t>
  </si>
  <si>
    <t>40001</t>
  </si>
  <si>
    <t>4.2 Africa</t>
  </si>
  <si>
    <t>40002</t>
  </si>
  <si>
    <t>4.3 America</t>
  </si>
  <si>
    <t>40003</t>
  </si>
  <si>
    <t>4.4 Asia</t>
  </si>
  <si>
    <t>40004</t>
  </si>
  <si>
    <t>4.5 Oceania</t>
  </si>
  <si>
    <t>40005</t>
  </si>
  <si>
    <t>4.6 Bilateral unallocated</t>
  </si>
  <si>
    <t>40998</t>
  </si>
  <si>
    <t>I.B. Sectoral distribution of bilateral ODA (table DAC 5)</t>
  </si>
  <si>
    <t>5000</t>
  </si>
  <si>
    <t>Sector allocable</t>
  </si>
  <si>
    <t>5450</t>
  </si>
  <si>
    <t>Non sector allocable</t>
  </si>
  <si>
    <t>5999</t>
  </si>
  <si>
    <t>Memo:    Developmental food aid</t>
  </si>
  <si>
    <t>5520</t>
  </si>
  <si>
    <t>Humanitarian aid</t>
  </si>
  <si>
    <t>5700</t>
  </si>
  <si>
    <t xml:space="preserve">              Relief food aid</t>
  </si>
  <si>
    <t>5762</t>
  </si>
  <si>
    <t>Memo: ODA components of associated financing packages</t>
  </si>
  <si>
    <t>1990</t>
  </si>
  <si>
    <t>II. MULTILATERAL ODA FLOWS (tables DAC 2a and 3a)</t>
  </si>
  <si>
    <t>1. Grants</t>
  </si>
  <si>
    <t>2201</t>
  </si>
  <si>
    <t>2. Capital Subscriptions (deposit basis)</t>
  </si>
  <si>
    <t>3. Loans</t>
  </si>
  <si>
    <t>2218</t>
  </si>
  <si>
    <t>Memo:  Capital subscriptions on an encashment basis</t>
  </si>
  <si>
    <t>2211</t>
  </si>
  <si>
    <t xml:space="preserve">        Interest received on loans</t>
  </si>
  <si>
    <t>2209</t>
  </si>
  <si>
    <t>(2) Also includes recoveries on capital subscriptions.</t>
  </si>
  <si>
    <t>(3) Does not include offsetting entries for forgiven interest.</t>
  </si>
  <si>
    <t xml:space="preserve"> I.A.5 ODA, other bilateral, net flows *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</si>
</sst>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€&quot;#,##0;&quot;€&quot;\-#,##0"/>
    <numFmt numFmtId="185" formatCode="&quot;€&quot;#,##0;[Red]&quot;€&quot;\-#,##0"/>
    <numFmt numFmtId="186" formatCode="&quot;€&quot;#,##0.00;&quot;€&quot;\-#,##0.00"/>
    <numFmt numFmtId="187" formatCode="&quot;€&quot;#,##0.00;[Red]&quot;€&quot;\-#,##0.00"/>
    <numFmt numFmtId="188" formatCode="_ &quot;€&quot;* #,##0_ ;_ &quot;€&quot;* \-#,##0_ ;_ &quot;€&quot;* &quot;-&quot;_ ;_ @_ "/>
    <numFmt numFmtId="189" formatCode="_ * #,##0_ ;_ * \-#,##0_ ;_ * &quot;-&quot;_ ;_ @_ "/>
    <numFmt numFmtId="190" formatCode="_ &quot;€&quot;* #,##0.00_ ;_ &quot;€&quot;* \-#,##0.00_ ;_ &quot;€&quot;* &quot;-&quot;??_ ;_ @_ "/>
    <numFmt numFmtId="191" formatCode="_ * #,##0.00_ ;_ * \-#,##0.00_ ;_ * &quot;-&quot;??_ ;_ @_ "/>
    <numFmt numFmtId="192" formatCode="_-* #,##0\ _€_-;\-* #,##0\ _€_-;_-* &quot;-&quot;\ _€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0_)"/>
    <numFmt numFmtId="201" formatCode="0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_)"/>
    <numFmt numFmtId="207" formatCode="0.0_)"/>
    <numFmt numFmtId="208" formatCode="0.0000_)"/>
    <numFmt numFmtId="209" formatCode="0.0"/>
    <numFmt numFmtId="210" formatCode="General_)"/>
    <numFmt numFmtId="211" formatCode="[$-409]dd\ mmmm\,\ yyyy"/>
    <numFmt numFmtId="212" formatCode="[$-409]h:mm:ss\ AM/PM"/>
  </numFmts>
  <fonts count="121">
    <font>
      <sz val="12"/>
      <name val="Helv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Helv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1"/>
      <name val="Helv"/>
      <family val="0"/>
    </font>
    <font>
      <i/>
      <vertAlign val="superscript"/>
      <sz val="8"/>
      <name val="Arial"/>
      <family val="2"/>
    </font>
    <font>
      <b/>
      <u val="single"/>
      <sz val="9"/>
      <name val="Arial"/>
      <family val="2"/>
    </font>
    <font>
      <b/>
      <sz val="12"/>
      <color indexed="12"/>
      <name val="Helv"/>
      <family val="0"/>
    </font>
    <font>
      <sz val="12"/>
      <color indexed="12"/>
      <name val="Helv"/>
      <family val="0"/>
    </font>
    <font>
      <b/>
      <sz val="12"/>
      <color indexed="14"/>
      <name val="Helv"/>
      <family val="0"/>
    </font>
    <font>
      <i/>
      <sz val="12"/>
      <color indexed="12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2"/>
      <color indexed="14"/>
      <name val="Helv"/>
      <family val="0"/>
    </font>
    <font>
      <b/>
      <u val="single"/>
      <sz val="12"/>
      <color indexed="12"/>
      <name val="Helv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u val="single"/>
      <sz val="12"/>
      <color indexed="12"/>
      <name val="Helv"/>
      <family val="0"/>
    </font>
    <font>
      <b/>
      <strike/>
      <sz val="12"/>
      <color indexed="12"/>
      <name val="Helv"/>
      <family val="0"/>
    </font>
    <font>
      <b/>
      <sz val="10"/>
      <color indexed="8"/>
      <name val="Arial"/>
      <family val="2"/>
    </font>
    <font>
      <b/>
      <sz val="10.5"/>
      <name val="Arial Narrow"/>
      <family val="2"/>
    </font>
    <font>
      <sz val="7"/>
      <name val="Times New Roman"/>
      <family val="1"/>
    </font>
    <font>
      <sz val="10.5"/>
      <name val="Arial Narrow"/>
      <family val="2"/>
    </font>
    <font>
      <b/>
      <sz val="10"/>
      <color indexed="14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Helv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4"/>
      <color indexed="12"/>
      <name val="Helv"/>
      <family val="0"/>
    </font>
    <font>
      <sz val="11"/>
      <color indexed="12"/>
      <name val="Helv"/>
      <family val="0"/>
    </font>
    <font>
      <b/>
      <sz val="14"/>
      <color indexed="12"/>
      <name val="Helv"/>
      <family val="0"/>
    </font>
    <font>
      <b/>
      <sz val="8"/>
      <color indexed="14"/>
      <name val="Arial"/>
      <family val="2"/>
    </font>
    <font>
      <sz val="14"/>
      <color indexed="14"/>
      <name val="Helv"/>
      <family val="0"/>
    </font>
    <font>
      <sz val="8"/>
      <color indexed="14"/>
      <name val="Arial"/>
      <family val="2"/>
    </font>
    <font>
      <sz val="12"/>
      <color indexed="45"/>
      <name val="Helv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2"/>
      <color indexed="14"/>
      <name val="Helv"/>
      <family val="0"/>
    </font>
    <font>
      <b/>
      <sz val="14"/>
      <color indexed="14"/>
      <name val="Helv"/>
      <family val="0"/>
    </font>
    <font>
      <sz val="11"/>
      <color indexed="56"/>
      <name val="Calibri"/>
      <family val="2"/>
    </font>
    <font>
      <i/>
      <sz val="8"/>
      <color indexed="8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i/>
      <sz val="8"/>
      <color indexed="14"/>
      <name val="Arial"/>
      <family val="2"/>
    </font>
    <font>
      <i/>
      <sz val="8"/>
      <color indexed="14"/>
      <name val="Arial"/>
      <family val="2"/>
    </font>
    <font>
      <sz val="12"/>
      <color indexed="8"/>
      <name val="Helv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Helv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Helv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Helv"/>
      <family val="0"/>
    </font>
    <font>
      <sz val="12"/>
      <color rgb="FFFF00FF"/>
      <name val="Helv"/>
      <family val="0"/>
    </font>
    <font>
      <sz val="14"/>
      <color rgb="FF0000FF"/>
      <name val="Helv"/>
      <family val="0"/>
    </font>
    <font>
      <b/>
      <sz val="12"/>
      <color rgb="FF0000FF"/>
      <name val="Helv"/>
      <family val="0"/>
    </font>
    <font>
      <sz val="11"/>
      <color rgb="FF0000FF"/>
      <name val="Helv"/>
      <family val="0"/>
    </font>
    <font>
      <b/>
      <sz val="14"/>
      <color rgb="FF0000FF"/>
      <name val="Helv"/>
      <family val="0"/>
    </font>
    <font>
      <b/>
      <sz val="12"/>
      <color rgb="FFFF00FF"/>
      <name val="Helv"/>
      <family val="0"/>
    </font>
    <font>
      <b/>
      <sz val="8"/>
      <color rgb="FFFF00FF"/>
      <name val="Arial"/>
      <family val="2"/>
    </font>
    <font>
      <sz val="14"/>
      <color rgb="FFFF00FF"/>
      <name val="Helv"/>
      <family val="0"/>
    </font>
    <font>
      <i/>
      <sz val="12"/>
      <color rgb="FF0000FF"/>
      <name val="Helv"/>
      <family val="0"/>
    </font>
    <font>
      <sz val="8"/>
      <color rgb="FFFF00FF"/>
      <name val="Arial"/>
      <family val="2"/>
    </font>
    <font>
      <sz val="12"/>
      <color rgb="FFFF66CC"/>
      <name val="Helv"/>
      <family val="0"/>
    </font>
    <font>
      <b/>
      <sz val="12"/>
      <color rgb="FFCC0099"/>
      <name val="Helv"/>
      <family val="0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12"/>
      <color rgb="FFCC0099"/>
      <name val="Helv"/>
      <family val="0"/>
    </font>
    <font>
      <b/>
      <u val="single"/>
      <sz val="12"/>
      <color rgb="FF0000FF"/>
      <name val="Helv"/>
      <family val="0"/>
    </font>
    <font>
      <sz val="12"/>
      <color rgb="FFCC0099"/>
      <name val="Helv"/>
      <family val="0"/>
    </font>
    <font>
      <b/>
      <sz val="14"/>
      <color rgb="FFFF00FF"/>
      <name val="Helv"/>
      <family val="0"/>
    </font>
    <font>
      <sz val="11"/>
      <color rgb="FF1F497D"/>
      <name val="Calibri"/>
      <family val="2"/>
    </font>
    <font>
      <i/>
      <sz val="8"/>
      <color theme="1"/>
      <name val="Arial"/>
      <family val="2"/>
    </font>
    <font>
      <b/>
      <sz val="9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FF"/>
      <name val="Arial"/>
      <family val="2"/>
    </font>
    <font>
      <b/>
      <u val="single"/>
      <sz val="12"/>
      <color rgb="FFFF00FF"/>
      <name val="Helv"/>
      <family val="0"/>
    </font>
    <font>
      <b/>
      <i/>
      <sz val="8"/>
      <color rgb="FFFF00FF"/>
      <name val="Arial"/>
      <family val="2"/>
    </font>
    <font>
      <i/>
      <sz val="8"/>
      <color rgb="FFFF00FF"/>
      <name val="Arial"/>
      <family val="2"/>
    </font>
    <font>
      <b/>
      <sz val="8"/>
      <color rgb="FFCC0099"/>
      <name val="Arial"/>
      <family val="2"/>
    </font>
    <font>
      <sz val="8"/>
      <color rgb="FFCC0099"/>
      <name val="Arial"/>
      <family val="2"/>
    </font>
    <font>
      <sz val="12"/>
      <color theme="1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65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>
        <color indexed="12"/>
      </right>
      <top style="thin">
        <color indexed="8"/>
      </top>
      <bottom style="thin"/>
    </border>
    <border>
      <left style="thin">
        <color indexed="1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/>
    </border>
    <border>
      <left style="medium">
        <color theme="1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medium"/>
      <top style="thin">
        <color indexed="12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double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 style="thin"/>
    </border>
    <border>
      <left style="thin">
        <color indexed="12"/>
      </left>
      <right style="thin">
        <color rgb="FF0000FF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8"/>
      </top>
      <bottom style="thin"/>
    </border>
    <border>
      <left>
        <color indexed="63"/>
      </left>
      <right style="double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indexed="12"/>
      </right>
      <top style="thin">
        <color indexed="8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8"/>
      </bottom>
    </border>
    <border>
      <left style="thin">
        <color indexed="12"/>
      </left>
      <right style="thin">
        <color rgb="FF0000FF"/>
      </right>
      <top>
        <color indexed="63"/>
      </top>
      <bottom style="double"/>
    </border>
    <border>
      <left style="thin">
        <color indexed="12"/>
      </left>
      <right style="thin">
        <color rgb="FF0000FF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 style="thin"/>
    </border>
    <border>
      <left>
        <color indexed="63"/>
      </left>
      <right style="thin">
        <color rgb="FF0000FF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 style="thin"/>
    </border>
    <border>
      <left>
        <color indexed="63"/>
      </left>
      <right style="thin">
        <color rgb="FF0000FF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thin">
        <color rgb="FF0000FF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rgb="FF0000FF"/>
      </right>
      <top style="dotted">
        <color indexed="12"/>
      </top>
      <bottom>
        <color indexed="63"/>
      </bottom>
    </border>
    <border>
      <left>
        <color indexed="63"/>
      </left>
      <right style="thin">
        <color rgb="FF0000FF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 style="thin">
        <color indexed="8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thin">
        <color indexed="12"/>
      </top>
      <bottom style="thin"/>
    </border>
    <border>
      <left/>
      <right style="thin"/>
      <top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thick"/>
      <right style="thin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double"/>
      <bottom/>
    </border>
    <border>
      <left style="thick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thin"/>
    </border>
    <border>
      <left style="medium"/>
      <right style="thick"/>
      <top/>
      <bottom style="double"/>
    </border>
    <border>
      <left style="medium"/>
      <right/>
      <top/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/>
      <bottom/>
    </border>
  </borders>
  <cellStyleXfs count="65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200" fontId="0" fillId="0" borderId="0">
      <alignment/>
      <protection/>
    </xf>
    <xf numFmtId="0" fontId="1" fillId="32" borderId="7" applyNumberFormat="0" applyFont="0" applyAlignment="0" applyProtection="0"/>
    <xf numFmtId="0" fontId="85" fillId="27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1082">
    <xf numFmtId="200" fontId="0" fillId="0" borderId="0" xfId="0" applyAlignment="1">
      <alignment/>
    </xf>
    <xf numFmtId="200" fontId="2" fillId="0" borderId="0" xfId="0" applyFont="1" applyFill="1" applyBorder="1" applyAlignment="1" quotePrefix="1">
      <alignment horizontal="left"/>
    </xf>
    <xf numFmtId="200" fontId="3" fillId="0" borderId="0" xfId="0" applyFont="1" applyFill="1" applyBorder="1" applyAlignment="1">
      <alignment/>
    </xf>
    <xf numFmtId="200" fontId="3" fillId="0" borderId="0" xfId="0" applyFont="1" applyFill="1" applyBorder="1" applyAlignment="1">
      <alignment horizontal="right"/>
    </xf>
    <xf numFmtId="43" fontId="2" fillId="0" borderId="0" xfId="42" applyFont="1" applyFill="1" applyBorder="1" applyAlignment="1" applyProtection="1" quotePrefix="1">
      <alignment horizontal="left"/>
      <protection locked="0"/>
    </xf>
    <xf numFmtId="200" fontId="3" fillId="0" borderId="0" xfId="0" applyNumberFormat="1" applyFont="1" applyFill="1" applyBorder="1" applyAlignment="1" applyProtection="1" quotePrefix="1">
      <alignment horizontal="left"/>
      <protection locked="0"/>
    </xf>
    <xf numFmtId="200" fontId="3" fillId="0" borderId="0" xfId="0" applyFont="1" applyFill="1" applyBorder="1" applyAlignment="1">
      <alignment horizontal="left"/>
    </xf>
    <xf numFmtId="43" fontId="4" fillId="0" borderId="10" xfId="42" applyFont="1" applyFill="1" applyBorder="1" applyAlignment="1">
      <alignment horizontal="center" vertical="center"/>
    </xf>
    <xf numFmtId="200" fontId="2" fillId="0" borderId="0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200" fontId="3" fillId="0" borderId="0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43" fontId="8" fillId="0" borderId="0" xfId="42" applyFont="1" applyFill="1" applyBorder="1" applyAlignment="1" applyProtection="1">
      <alignment horizontal="left"/>
      <protection locked="0"/>
    </xf>
    <xf numFmtId="43" fontId="3" fillId="0" borderId="0" xfId="42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200" fontId="11" fillId="0" borderId="0" xfId="0" applyNumberFormat="1" applyFont="1" applyFill="1" applyBorder="1" applyAlignment="1" applyProtection="1">
      <alignment/>
      <protection locked="0"/>
    </xf>
    <xf numFmtId="201" fontId="2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0" borderId="13" xfId="0" applyFont="1" applyFill="1" applyBorder="1" applyAlignment="1">
      <alignment/>
    </xf>
    <xf numFmtId="200" fontId="0" fillId="0" borderId="0" xfId="0" applyBorder="1" applyAlignment="1">
      <alignment/>
    </xf>
    <xf numFmtId="43" fontId="5" fillId="0" borderId="0" xfId="42" applyFont="1" applyFill="1" applyBorder="1" applyAlignment="1" applyProtection="1" quotePrefix="1">
      <alignment horizontal="center"/>
      <protection locked="0"/>
    </xf>
    <xf numFmtId="200" fontId="6" fillId="0" borderId="0" xfId="0" applyFont="1" applyBorder="1" applyAlignment="1">
      <alignment/>
    </xf>
    <xf numFmtId="200" fontId="0" fillId="0" borderId="0" xfId="0" applyFont="1" applyFill="1" applyAlignment="1">
      <alignment/>
    </xf>
    <xf numFmtId="200" fontId="0" fillId="0" borderId="0" xfId="0" applyFont="1" applyFill="1" applyBorder="1" applyAlignment="1">
      <alignment/>
    </xf>
    <xf numFmtId="200" fontId="8" fillId="0" borderId="0" xfId="0" applyFont="1" applyFill="1" applyAlignment="1">
      <alignment/>
    </xf>
    <xf numFmtId="200" fontId="0" fillId="0" borderId="0" xfId="0" applyFill="1" applyBorder="1" applyAlignment="1" quotePrefix="1">
      <alignment horizontal="left"/>
    </xf>
    <xf numFmtId="49" fontId="0" fillId="0" borderId="0" xfId="0" applyNumberFormat="1" applyFont="1" applyFill="1" applyAlignment="1" applyProtection="1">
      <alignment horizontal="center"/>
      <protection locked="0"/>
    </xf>
    <xf numFmtId="200" fontId="0" fillId="0" borderId="0" xfId="0" applyNumberFormat="1" applyFont="1" applyFill="1" applyAlignment="1" applyProtection="1">
      <alignment/>
      <protection locked="0"/>
    </xf>
    <xf numFmtId="200" fontId="0" fillId="0" borderId="0" xfId="0" applyFont="1" applyFill="1" applyBorder="1" applyAlignment="1">
      <alignment horizontal="right"/>
    </xf>
    <xf numFmtId="200" fontId="8" fillId="0" borderId="0" xfId="0" applyFont="1" applyFill="1" applyBorder="1" applyAlignment="1">
      <alignment horizontal="centerContinuous"/>
    </xf>
    <xf numFmtId="200" fontId="0" fillId="0" borderId="0" xfId="0" applyNumberFormat="1" applyFont="1" applyFill="1" applyBorder="1" applyAlignment="1" applyProtection="1">
      <alignment/>
      <protection locked="0"/>
    </xf>
    <xf numFmtId="200" fontId="0" fillId="0" borderId="0" xfId="0" applyNumberFormat="1" applyFont="1" applyFill="1" applyBorder="1" applyAlignment="1" applyProtection="1">
      <alignment horizontal="fill"/>
      <protection locked="0"/>
    </xf>
    <xf numFmtId="200" fontId="0" fillId="0" borderId="0" xfId="0" applyFont="1" applyFill="1" applyAlignment="1">
      <alignment wrapText="1"/>
    </xf>
    <xf numFmtId="200" fontId="12" fillId="0" borderId="0" xfId="0" applyFont="1" applyFill="1" applyAlignment="1">
      <alignment/>
    </xf>
    <xf numFmtId="200" fontId="0" fillId="0" borderId="0" xfId="0" applyNumberFormat="1" applyFont="1" applyFill="1" applyAlignment="1" applyProtection="1">
      <alignment horizontal="fill"/>
      <protection locked="0"/>
    </xf>
    <xf numFmtId="49" fontId="0" fillId="0" borderId="0" xfId="0" applyNumberFormat="1" applyFont="1" applyFill="1" applyAlignment="1">
      <alignment horizontal="center"/>
    </xf>
    <xf numFmtId="49" fontId="2" fillId="33" borderId="11" xfId="0" applyNumberFormat="1" applyFont="1" applyFill="1" applyBorder="1" applyAlignment="1" applyProtection="1">
      <alignment horizontal="center"/>
      <protection locked="0"/>
    </xf>
    <xf numFmtId="43" fontId="4" fillId="0" borderId="0" xfId="42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0" xfId="0" applyFont="1" applyFill="1" applyBorder="1" applyAlignment="1">
      <alignment/>
    </xf>
    <xf numFmtId="200" fontId="3" fillId="0" borderId="0" xfId="0" applyNumberFormat="1" applyFont="1" applyFill="1" applyBorder="1" applyAlignment="1" applyProtection="1">
      <alignment horizontal="fill"/>
      <protection locked="0"/>
    </xf>
    <xf numFmtId="200" fontId="10" fillId="0" borderId="0" xfId="0" applyNumberFormat="1" applyFont="1" applyFill="1" applyBorder="1" applyAlignment="1" applyProtection="1">
      <alignment horizontal="fill"/>
      <protection/>
    </xf>
    <xf numFmtId="200" fontId="2" fillId="0" borderId="0" xfId="0" applyNumberFormat="1" applyFont="1" applyFill="1" applyBorder="1" applyAlignment="1">
      <alignment horizontal="center"/>
    </xf>
    <xf numFmtId="200" fontId="2" fillId="0" borderId="0" xfId="0" applyNumberFormat="1" applyFont="1" applyFill="1" applyBorder="1" applyAlignment="1">
      <alignment horizontal="fill"/>
    </xf>
    <xf numFmtId="43" fontId="10" fillId="0" borderId="0" xfId="42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200" fontId="6" fillId="33" borderId="11" xfId="0" applyNumberFormat="1" applyFont="1" applyFill="1" applyBorder="1" applyAlignment="1" applyProtection="1">
      <alignment/>
      <protection/>
    </xf>
    <xf numFmtId="200" fontId="6" fillId="0" borderId="0" xfId="42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3" fontId="7" fillId="0" borderId="0" xfId="42" applyFont="1" applyFill="1" applyBorder="1" applyAlignment="1" applyProtection="1">
      <alignment horizontal="left" wrapText="1"/>
      <protection locked="0"/>
    </xf>
    <xf numFmtId="200" fontId="2" fillId="0" borderId="14" xfId="0" applyNumberFormat="1" applyFont="1" applyFill="1" applyBorder="1" applyAlignment="1" applyProtection="1">
      <alignment/>
      <protection locked="0"/>
    </xf>
    <xf numFmtId="200" fontId="8" fillId="0" borderId="0" xfId="0" applyNumberFormat="1" applyFont="1" applyFill="1" applyBorder="1" applyAlignment="1" applyProtection="1">
      <alignment horizontal="fill"/>
      <protection locked="0"/>
    </xf>
    <xf numFmtId="200" fontId="8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 applyProtection="1" quotePrefix="1">
      <alignment/>
      <protection/>
    </xf>
    <xf numFmtId="200" fontId="0" fillId="0" borderId="0" xfId="0" applyFill="1" applyBorder="1" applyAlignment="1">
      <alignment horizontal="centerContinuous"/>
    </xf>
    <xf numFmtId="200" fontId="0" fillId="0" borderId="0" xfId="0" applyFill="1" applyBorder="1" applyAlignment="1">
      <alignment/>
    </xf>
    <xf numFmtId="200" fontId="89" fillId="0" borderId="0" xfId="0" applyFont="1" applyFill="1" applyBorder="1" applyAlignment="1">
      <alignment/>
    </xf>
    <xf numFmtId="200" fontId="15" fillId="0" borderId="0" xfId="0" applyNumberFormat="1" applyFont="1" applyFill="1" applyBorder="1" applyAlignment="1" applyProtection="1">
      <alignment/>
      <protection/>
    </xf>
    <xf numFmtId="200" fontId="0" fillId="0" borderId="0" xfId="0" applyFill="1" applyBorder="1" applyAlignment="1">
      <alignment/>
    </xf>
    <xf numFmtId="200" fontId="16" fillId="0" borderId="0" xfId="0" applyNumberFormat="1" applyFont="1" applyFill="1" applyBorder="1" applyAlignment="1" applyProtection="1" quotePrefix="1">
      <alignment horizontal="fill"/>
      <protection locked="0"/>
    </xf>
    <xf numFmtId="200" fontId="16" fillId="0" borderId="0" xfId="0" applyNumberFormat="1" applyFont="1" applyFill="1" applyBorder="1" applyAlignment="1" applyProtection="1" quotePrefix="1">
      <alignment horizontal="right"/>
      <protection/>
    </xf>
    <xf numFmtId="200" fontId="15" fillId="0" borderId="14" xfId="0" applyNumberFormat="1" applyFont="1" applyFill="1" applyBorder="1" applyAlignment="1" applyProtection="1">
      <alignment/>
      <protection locked="0"/>
    </xf>
    <xf numFmtId="200" fontId="15" fillId="0" borderId="0" xfId="0" applyFont="1" applyFill="1" applyBorder="1" applyAlignment="1" quotePrefix="1">
      <alignment horizontal="left"/>
    </xf>
    <xf numFmtId="200" fontId="89" fillId="0" borderId="0" xfId="0" applyFont="1" applyFill="1" applyBorder="1" applyAlignment="1">
      <alignment horizontal="centerContinuous"/>
    </xf>
    <xf numFmtId="200" fontId="16" fillId="0" borderId="0" xfId="0" applyFont="1" applyFill="1" applyBorder="1" applyAlignment="1">
      <alignment horizontal="centerContinuous"/>
    </xf>
    <xf numFmtId="201" fontId="17" fillId="0" borderId="14" xfId="0" applyNumberFormat="1" applyFont="1" applyFill="1" applyBorder="1" applyAlignment="1">
      <alignment horizontal="left"/>
    </xf>
    <xf numFmtId="200" fontId="90" fillId="0" borderId="0" xfId="0" applyFont="1" applyFill="1" applyBorder="1" applyAlignment="1" quotePrefix="1">
      <alignment horizontal="left"/>
    </xf>
    <xf numFmtId="200" fontId="15" fillId="0" borderId="0" xfId="0" applyFont="1" applyFill="1" applyBorder="1" applyAlignment="1">
      <alignment horizontal="center"/>
    </xf>
    <xf numFmtId="200" fontId="16" fillId="0" borderId="0" xfId="0" applyNumberFormat="1" applyFont="1" applyFill="1" applyBorder="1" applyAlignment="1" applyProtection="1">
      <alignment horizontal="right"/>
      <protection/>
    </xf>
    <xf numFmtId="14" fontId="16" fillId="0" borderId="15" xfId="0" applyNumberFormat="1" applyFont="1" applyFill="1" applyBorder="1" applyAlignment="1" applyProtection="1">
      <alignment horizontal="left"/>
      <protection/>
    </xf>
    <xf numFmtId="200" fontId="16" fillId="0" borderId="0" xfId="0" applyNumberFormat="1" applyFont="1" applyFill="1" applyBorder="1" applyAlignment="1" applyProtection="1" quotePrefix="1">
      <alignment horizontal="left"/>
      <protection/>
    </xf>
    <xf numFmtId="14" fontId="16" fillId="0" borderId="0" xfId="0" applyNumberFormat="1" applyFont="1" applyFill="1" applyBorder="1" applyAlignment="1" applyProtection="1">
      <alignment horizontal="left"/>
      <protection/>
    </xf>
    <xf numFmtId="200" fontId="16" fillId="0" borderId="0" xfId="0" applyNumberFormat="1" applyFont="1" applyFill="1" applyBorder="1" applyAlignment="1" applyProtection="1">
      <alignment horizontal="fill"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200" fontId="89" fillId="0" borderId="0" xfId="0" applyNumberFormat="1" applyFont="1" applyFill="1" applyBorder="1" applyAlignment="1" applyProtection="1">
      <alignment horizontal="fill"/>
      <protection/>
    </xf>
    <xf numFmtId="200" fontId="15" fillId="0" borderId="0" xfId="0" applyNumberFormat="1" applyFont="1" applyFill="1" applyBorder="1" applyAlignment="1" applyProtection="1">
      <alignment horizontal="fill"/>
      <protection/>
    </xf>
    <xf numFmtId="200" fontId="16" fillId="0" borderId="16" xfId="0" applyFont="1" applyFill="1" applyBorder="1" applyAlignment="1">
      <alignment/>
    </xf>
    <xf numFmtId="200" fontId="16" fillId="0" borderId="16" xfId="0" applyNumberFormat="1" applyFont="1" applyFill="1" applyBorder="1" applyAlignment="1" applyProtection="1">
      <alignment horizontal="center"/>
      <protection/>
    </xf>
    <xf numFmtId="0" fontId="89" fillId="0" borderId="16" xfId="0" applyNumberFormat="1" applyFont="1" applyFill="1" applyBorder="1" applyAlignment="1" applyProtection="1">
      <alignment horizontal="center"/>
      <protection/>
    </xf>
    <xf numFmtId="200" fontId="16" fillId="0" borderId="17" xfId="0" applyNumberFormat="1" applyFont="1" applyFill="1" applyBorder="1" applyAlignment="1" applyProtection="1">
      <alignment horizontal="center"/>
      <protection/>
    </xf>
    <xf numFmtId="201" fontId="16" fillId="0" borderId="17" xfId="0" applyNumberFormat="1" applyFont="1" applyFill="1" applyBorder="1" applyAlignment="1" applyProtection="1">
      <alignment horizontal="center"/>
      <protection/>
    </xf>
    <xf numFmtId="200" fontId="16" fillId="0" borderId="16" xfId="0" applyFont="1" applyFill="1" applyBorder="1" applyAlignment="1" quotePrefix="1">
      <alignment horizontal="center"/>
    </xf>
    <xf numFmtId="200" fontId="16" fillId="0" borderId="16" xfId="0" applyNumberFormat="1" applyFont="1" applyFill="1" applyBorder="1" applyAlignment="1" applyProtection="1" quotePrefix="1">
      <alignment horizontal="center"/>
      <protection/>
    </xf>
    <xf numFmtId="200" fontId="16" fillId="0" borderId="17" xfId="0" applyFont="1" applyFill="1" applyBorder="1" applyAlignment="1" quotePrefix="1">
      <alignment horizontal="center"/>
    </xf>
    <xf numFmtId="200" fontId="16" fillId="0" borderId="0" xfId="0" applyNumberFormat="1" applyFont="1" applyFill="1" applyBorder="1" applyAlignment="1" applyProtection="1">
      <alignment horizontal="center"/>
      <protection/>
    </xf>
    <xf numFmtId="200" fontId="15" fillId="0" borderId="18" xfId="0" applyNumberFormat="1" applyFont="1" applyFill="1" applyBorder="1" applyAlignment="1" applyProtection="1">
      <alignment horizontal="center"/>
      <protection/>
    </xf>
    <xf numFmtId="200" fontId="18" fillId="0" borderId="18" xfId="0" applyNumberFormat="1" applyFont="1" applyFill="1" applyBorder="1" applyAlignment="1" applyProtection="1">
      <alignment horizontal="center"/>
      <protection/>
    </xf>
    <xf numFmtId="200" fontId="15" fillId="0" borderId="0" xfId="0" applyNumberFormat="1" applyFont="1" applyFill="1" applyBorder="1" applyAlignment="1" applyProtection="1">
      <alignment horizontal="centerContinuous"/>
      <protection/>
    </xf>
    <xf numFmtId="200" fontId="16" fillId="0" borderId="0" xfId="0" applyNumberFormat="1" applyFont="1" applyFill="1" applyBorder="1" applyAlignment="1" applyProtection="1">
      <alignment horizontal="centerContinuous"/>
      <protection/>
    </xf>
    <xf numFmtId="200" fontId="16" fillId="0" borderId="18" xfId="0" applyNumberFormat="1" applyFont="1" applyFill="1" applyBorder="1" applyAlignment="1" applyProtection="1">
      <alignment horizontal="centerContinuous"/>
      <protection/>
    </xf>
    <xf numFmtId="200" fontId="16" fillId="0" borderId="0" xfId="0" applyFont="1" applyFill="1" applyBorder="1" applyAlignment="1">
      <alignment/>
    </xf>
    <xf numFmtId="200" fontId="16" fillId="0" borderId="0" xfId="0" applyNumberFormat="1" applyFont="1" applyFill="1" applyBorder="1" applyAlignment="1" applyProtection="1">
      <alignment/>
      <protection/>
    </xf>
    <xf numFmtId="200" fontId="16" fillId="0" borderId="18" xfId="0" applyNumberFormat="1" applyFont="1" applyFill="1" applyBorder="1" applyAlignment="1" applyProtection="1">
      <alignment horizontal="left"/>
      <protection/>
    </xf>
    <xf numFmtId="200" fontId="16" fillId="0" borderId="0" xfId="0" applyNumberFormat="1" applyFont="1" applyFill="1" applyBorder="1" applyAlignment="1" applyProtection="1">
      <alignment/>
      <protection locked="0"/>
    </xf>
    <xf numFmtId="200" fontId="15" fillId="0" borderId="0" xfId="0" applyNumberFormat="1" applyFont="1" applyFill="1" applyBorder="1" applyAlignment="1" applyProtection="1">
      <alignment horizontal="center"/>
      <protection/>
    </xf>
    <xf numFmtId="200" fontId="16" fillId="0" borderId="18" xfId="0" applyNumberFormat="1" applyFont="1" applyFill="1" applyBorder="1" applyAlignment="1" applyProtection="1" quotePrefix="1">
      <alignment horizontal="center"/>
      <protection/>
    </xf>
    <xf numFmtId="200" fontId="16" fillId="0" borderId="19" xfId="0" applyNumberFormat="1" applyFont="1" applyFill="1" applyBorder="1" applyAlignment="1" applyProtection="1">
      <alignment horizontal="fill"/>
      <protection/>
    </xf>
    <xf numFmtId="200" fontId="16" fillId="0" borderId="20" xfId="0" applyNumberFormat="1" applyFont="1" applyFill="1" applyBorder="1" applyAlignment="1" applyProtection="1">
      <alignment horizontal="fill"/>
      <protection/>
    </xf>
    <xf numFmtId="200" fontId="16" fillId="0" borderId="18" xfId="0" applyNumberFormat="1" applyFont="1" applyFill="1" applyBorder="1" applyAlignment="1" applyProtection="1">
      <alignment horizontal="center"/>
      <protection/>
    </xf>
    <xf numFmtId="200" fontId="15" fillId="0" borderId="18" xfId="0" applyNumberFormat="1" applyFont="1" applyFill="1" applyBorder="1" applyAlignment="1" applyProtection="1" quotePrefix="1">
      <alignment horizontal="center"/>
      <protection/>
    </xf>
    <xf numFmtId="200" fontId="18" fillId="0" borderId="0" xfId="0" applyFont="1" applyFill="1" applyBorder="1" applyAlignment="1">
      <alignment horizontal="center"/>
    </xf>
    <xf numFmtId="200" fontId="16" fillId="0" borderId="0" xfId="0" applyFont="1" applyFill="1" applyBorder="1" applyAlignment="1" quotePrefix="1">
      <alignment horizontal="center"/>
    </xf>
    <xf numFmtId="200" fontId="18" fillId="0" borderId="18" xfId="0" applyNumberFormat="1" applyFont="1" applyFill="1" applyBorder="1" applyAlignment="1" applyProtection="1">
      <alignment horizontal="centerContinuous"/>
      <protection/>
    </xf>
    <xf numFmtId="200" fontId="16" fillId="0" borderId="0" xfId="0" applyNumberFormat="1" applyFont="1" applyFill="1" applyBorder="1" applyAlignment="1" applyProtection="1">
      <alignment horizontal="left"/>
      <protection/>
    </xf>
    <xf numFmtId="200" fontId="16" fillId="0" borderId="0" xfId="0" applyFont="1" applyFill="1" applyBorder="1" applyAlignment="1">
      <alignment horizontal="center"/>
    </xf>
    <xf numFmtId="200" fontId="16" fillId="0" borderId="19" xfId="0" applyNumberFormat="1" applyFont="1" applyFill="1" applyBorder="1" applyAlignment="1" applyProtection="1">
      <alignment/>
      <protection locked="0"/>
    </xf>
    <xf numFmtId="200" fontId="16" fillId="0" borderId="19" xfId="0" applyFont="1" applyFill="1" applyBorder="1" applyAlignment="1">
      <alignment/>
    </xf>
    <xf numFmtId="200" fontId="89" fillId="0" borderId="19" xfId="0" applyFont="1" applyFill="1" applyBorder="1" applyAlignment="1">
      <alignment/>
    </xf>
    <xf numFmtId="200" fontId="16" fillId="0" borderId="20" xfId="0" applyFont="1" applyFill="1" applyBorder="1" applyAlignment="1">
      <alignment/>
    </xf>
    <xf numFmtId="200" fontId="16" fillId="0" borderId="21" xfId="0" applyFont="1" applyFill="1" applyBorder="1" applyAlignment="1">
      <alignment/>
    </xf>
    <xf numFmtId="200" fontId="16" fillId="0" borderId="19" xfId="0" applyNumberFormat="1" applyFont="1" applyFill="1" applyBorder="1" applyAlignment="1" applyProtection="1">
      <alignment horizontal="left"/>
      <protection/>
    </xf>
    <xf numFmtId="200" fontId="16" fillId="0" borderId="19" xfId="0" applyNumberFormat="1" applyFont="1" applyFill="1" applyBorder="1" applyAlignment="1" applyProtection="1">
      <alignment horizontal="center"/>
      <protection/>
    </xf>
    <xf numFmtId="200" fontId="16" fillId="0" borderId="20" xfId="0" applyNumberFormat="1" applyFont="1" applyFill="1" applyBorder="1" applyAlignment="1" applyProtection="1">
      <alignment horizontal="left"/>
      <protection/>
    </xf>
    <xf numFmtId="200" fontId="16" fillId="0" borderId="18" xfId="0" applyFont="1" applyFill="1" applyBorder="1" applyAlignment="1">
      <alignment/>
    </xf>
    <xf numFmtId="200" fontId="89" fillId="0" borderId="18" xfId="0" applyFont="1" applyFill="1" applyBorder="1" applyAlignment="1">
      <alignment/>
    </xf>
    <xf numFmtId="200" fontId="91" fillId="0" borderId="22" xfId="0" applyNumberFormat="1" applyFont="1" applyFill="1" applyBorder="1" applyAlignment="1" applyProtection="1">
      <alignment/>
      <protection/>
    </xf>
    <xf numFmtId="200" fontId="89" fillId="0" borderId="23" xfId="0" applyNumberFormat="1" applyFont="1" applyFill="1" applyBorder="1" applyAlignment="1" applyProtection="1">
      <alignment horizontal="left"/>
      <protection/>
    </xf>
    <xf numFmtId="200" fontId="89" fillId="0" borderId="22" xfId="0" applyNumberFormat="1" applyFont="1" applyFill="1" applyBorder="1" applyAlignment="1" applyProtection="1">
      <alignment/>
      <protection locked="0"/>
    </xf>
    <xf numFmtId="49" fontId="89" fillId="0" borderId="24" xfId="0" applyNumberFormat="1" applyFont="1" applyFill="1" applyBorder="1" applyAlignment="1" applyProtection="1" quotePrefix="1">
      <alignment horizontal="center"/>
      <protection/>
    </xf>
    <xf numFmtId="200" fontId="89" fillId="0" borderId="22" xfId="0" applyNumberFormat="1" applyFont="1" applyFill="1" applyBorder="1" applyAlignment="1" applyProtection="1">
      <alignment horizontal="fill"/>
      <protection/>
    </xf>
    <xf numFmtId="200" fontId="89" fillId="0" borderId="22" xfId="0" applyNumberFormat="1" applyFont="1" applyFill="1" applyBorder="1" applyAlignment="1" applyProtection="1">
      <alignment/>
      <protection/>
    </xf>
    <xf numFmtId="200" fontId="92" fillId="0" borderId="22" xfId="0" applyNumberFormat="1" applyFont="1" applyFill="1" applyBorder="1" applyAlignment="1" applyProtection="1">
      <alignment/>
      <protection/>
    </xf>
    <xf numFmtId="200" fontId="89" fillId="0" borderId="23" xfId="0" applyNumberFormat="1" applyFont="1" applyFill="1" applyBorder="1" applyAlignment="1" applyProtection="1">
      <alignment/>
      <protection locked="0"/>
    </xf>
    <xf numFmtId="200" fontId="89" fillId="0" borderId="18" xfId="0" applyNumberFormat="1" applyFont="1" applyFill="1" applyBorder="1" applyAlignment="1" applyProtection="1">
      <alignment/>
      <protection locked="0"/>
    </xf>
    <xf numFmtId="200" fontId="19" fillId="0" borderId="0" xfId="0" applyFont="1" applyFill="1" applyBorder="1" applyAlignment="1">
      <alignment/>
    </xf>
    <xf numFmtId="200" fontId="0" fillId="0" borderId="0" xfId="0" applyFont="1" applyFill="1" applyBorder="1" applyAlignment="1">
      <alignment/>
    </xf>
    <xf numFmtId="200" fontId="89" fillId="0" borderId="22" xfId="0" applyNumberFormat="1" applyFont="1" applyFill="1" applyBorder="1" applyAlignment="1">
      <alignment/>
    </xf>
    <xf numFmtId="49" fontId="89" fillId="0" borderId="24" xfId="0" applyNumberFormat="1" applyFont="1" applyFill="1" applyBorder="1" applyAlignment="1" applyProtection="1">
      <alignment horizontal="center"/>
      <protection/>
    </xf>
    <xf numFmtId="200" fontId="93" fillId="0" borderId="15" xfId="0" applyNumberFormat="1" applyFont="1" applyFill="1" applyBorder="1" applyAlignment="1" applyProtection="1" quotePrefix="1">
      <alignment horizontal="left"/>
      <protection/>
    </xf>
    <xf numFmtId="200" fontId="89" fillId="0" borderId="23" xfId="0" applyNumberFormat="1" applyFont="1" applyFill="1" applyBorder="1" applyAlignment="1">
      <alignment/>
    </xf>
    <xf numFmtId="200" fontId="91" fillId="0" borderId="22" xfId="0" applyNumberFormat="1" applyFont="1" applyFill="1" applyBorder="1" applyAlignment="1" applyProtection="1">
      <alignment/>
      <protection locked="0"/>
    </xf>
    <xf numFmtId="200" fontId="94" fillId="0" borderId="25" xfId="0" applyNumberFormat="1" applyFont="1" applyFill="1" applyBorder="1" applyAlignment="1" applyProtection="1">
      <alignment/>
      <protection/>
    </xf>
    <xf numFmtId="200" fontId="20" fillId="0" borderId="0" xfId="0" applyFont="1" applyFill="1" applyBorder="1" applyAlignment="1">
      <alignment/>
    </xf>
    <xf numFmtId="200" fontId="0" fillId="0" borderId="0" xfId="0" applyFill="1" applyAlignment="1">
      <alignment/>
    </xf>
    <xf numFmtId="200" fontId="89" fillId="0" borderId="25" xfId="0" applyNumberFormat="1" applyFont="1" applyFill="1" applyBorder="1" applyAlignment="1" applyProtection="1">
      <alignment horizontal="fill"/>
      <protection/>
    </xf>
    <xf numFmtId="49" fontId="89" fillId="0" borderId="26" xfId="0" applyNumberFormat="1" applyFont="1" applyFill="1" applyBorder="1" applyAlignment="1" applyProtection="1">
      <alignment horizontal="center"/>
      <protection/>
    </xf>
    <xf numFmtId="200" fontId="92" fillId="0" borderId="23" xfId="0" applyNumberFormat="1" applyFont="1" applyFill="1" applyBorder="1" applyAlignment="1" applyProtection="1" quotePrefix="1">
      <alignment horizontal="left"/>
      <protection/>
    </xf>
    <xf numFmtId="200" fontId="89" fillId="0" borderId="22" xfId="0" applyNumberFormat="1" applyFont="1" applyFill="1" applyBorder="1" applyAlignment="1" applyProtection="1" quotePrefix="1">
      <alignment horizontal="fill"/>
      <protection/>
    </xf>
    <xf numFmtId="200" fontId="89" fillId="0" borderId="23" xfId="0" applyNumberFormat="1" applyFont="1" applyFill="1" applyBorder="1" applyAlignment="1" applyProtection="1">
      <alignment/>
      <protection/>
    </xf>
    <xf numFmtId="200" fontId="89" fillId="0" borderId="18" xfId="0" applyNumberFormat="1" applyFont="1" applyFill="1" applyBorder="1" applyAlignment="1" applyProtection="1">
      <alignment horizontal="fill"/>
      <protection/>
    </xf>
    <xf numFmtId="200" fontId="16" fillId="0" borderId="0" xfId="0" applyNumberFormat="1" applyFont="1" applyFill="1" applyAlignment="1" applyProtection="1">
      <alignment/>
      <protection locked="0"/>
    </xf>
    <xf numFmtId="49" fontId="89" fillId="0" borderId="22" xfId="0" applyNumberFormat="1" applyFont="1" applyFill="1" applyBorder="1" applyAlignment="1" applyProtection="1" quotePrefix="1">
      <alignment horizontal="center"/>
      <protection/>
    </xf>
    <xf numFmtId="200" fontId="89" fillId="0" borderId="0" xfId="0" applyFont="1" applyFill="1" applyAlignment="1">
      <alignment/>
    </xf>
    <xf numFmtId="200" fontId="89" fillId="0" borderId="0" xfId="0" applyNumberFormat="1" applyFont="1" applyFill="1" applyAlignment="1" applyProtection="1">
      <alignment/>
      <protection locked="0"/>
    </xf>
    <xf numFmtId="200" fontId="89" fillId="0" borderId="27" xfId="0" applyNumberFormat="1" applyFont="1" applyFill="1" applyBorder="1" applyAlignment="1" applyProtection="1">
      <alignment horizontal="fill"/>
      <protection/>
    </xf>
    <xf numFmtId="200" fontId="89" fillId="0" borderId="28" xfId="0" applyNumberFormat="1" applyFont="1" applyFill="1" applyBorder="1" applyAlignment="1" applyProtection="1">
      <alignment horizontal="fill"/>
      <protection/>
    </xf>
    <xf numFmtId="200" fontId="89" fillId="0" borderId="29" xfId="0" applyNumberFormat="1" applyFont="1" applyFill="1" applyBorder="1" applyAlignment="1" applyProtection="1">
      <alignment horizontal="fill"/>
      <protection/>
    </xf>
    <xf numFmtId="200" fontId="91" fillId="0" borderId="25" xfId="0" applyNumberFormat="1" applyFont="1" applyFill="1" applyBorder="1" applyAlignment="1" applyProtection="1">
      <alignment horizontal="fill"/>
      <protection/>
    </xf>
    <xf numFmtId="200" fontId="15" fillId="0" borderId="0" xfId="0" applyNumberFormat="1" applyFont="1" applyFill="1" applyBorder="1" applyAlignment="1" applyProtection="1">
      <alignment horizontal="left"/>
      <protection/>
    </xf>
    <xf numFmtId="200" fontId="94" fillId="0" borderId="30" xfId="0" applyNumberFormat="1" applyFont="1" applyFill="1" applyBorder="1" applyAlignment="1" applyProtection="1">
      <alignment/>
      <protection/>
    </xf>
    <xf numFmtId="200" fontId="94" fillId="0" borderId="0" xfId="0" applyNumberFormat="1" applyFont="1" applyFill="1" applyBorder="1" applyAlignment="1" applyProtection="1">
      <alignment/>
      <protection/>
    </xf>
    <xf numFmtId="200" fontId="15" fillId="0" borderId="0" xfId="0" applyNumberFormat="1" applyFont="1" applyFill="1" applyBorder="1" applyAlignment="1" applyProtection="1" quotePrefix="1">
      <alignment horizontal="left"/>
      <protection/>
    </xf>
    <xf numFmtId="49" fontId="15" fillId="0" borderId="0" xfId="0" applyNumberFormat="1" applyFont="1" applyFill="1" applyAlignment="1">
      <alignment horizontal="center"/>
    </xf>
    <xf numFmtId="200" fontId="15" fillId="0" borderId="0" xfId="0" applyNumberFormat="1" applyFont="1" applyFill="1" applyAlignment="1" applyProtection="1">
      <alignment horizontal="centerContinuous"/>
      <protection/>
    </xf>
    <xf numFmtId="200" fontId="0" fillId="0" borderId="0" xfId="0" applyFill="1" applyAlignment="1">
      <alignment horizontal="centerContinuous"/>
    </xf>
    <xf numFmtId="200" fontId="16" fillId="0" borderId="0" xfId="0" applyFont="1" applyFill="1" applyAlignment="1">
      <alignment horizontal="centerContinuous"/>
    </xf>
    <xf numFmtId="200" fontId="0" fillId="0" borderId="0" xfId="0" applyFill="1" applyAlignment="1">
      <alignment horizontal="right"/>
    </xf>
    <xf numFmtId="200" fontId="15" fillId="0" borderId="0" xfId="0" applyNumberFormat="1" applyFont="1" applyFill="1" applyAlignment="1" applyProtection="1">
      <alignment horizontal="fill"/>
      <protection/>
    </xf>
    <xf numFmtId="200" fontId="15" fillId="0" borderId="14" xfId="0" applyNumberFormat="1" applyFont="1" applyFill="1" applyBorder="1" applyAlignment="1" applyProtection="1">
      <alignment horizontal="left"/>
      <protection locked="0"/>
    </xf>
    <xf numFmtId="200" fontId="15" fillId="0" borderId="0" xfId="0" applyNumberFormat="1" applyFont="1" applyFill="1" applyAlignment="1" applyProtection="1">
      <alignment/>
      <protection/>
    </xf>
    <xf numFmtId="49" fontId="15" fillId="0" borderId="0" xfId="0" applyNumberFormat="1" applyFont="1" applyFill="1" applyAlignment="1" applyProtection="1">
      <alignment horizontal="center"/>
      <protection/>
    </xf>
    <xf numFmtId="200" fontId="16" fillId="0" borderId="0" xfId="0" applyNumberFormat="1" applyFont="1" applyFill="1" applyAlignment="1" applyProtection="1">
      <alignment horizontal="right"/>
      <protection/>
    </xf>
    <xf numFmtId="200" fontId="21" fillId="0" borderId="0" xfId="0" applyNumberFormat="1" applyFont="1" applyFill="1" applyAlignment="1" applyProtection="1" quotePrefix="1">
      <alignment horizontal="left"/>
      <protection/>
    </xf>
    <xf numFmtId="200" fontId="15" fillId="0" borderId="0" xfId="0" applyFont="1" applyFill="1" applyAlignment="1">
      <alignment horizontal="left"/>
    </xf>
    <xf numFmtId="200" fontId="16" fillId="0" borderId="0" xfId="0" applyNumberFormat="1" applyFont="1" applyFill="1" applyBorder="1" applyAlignment="1" applyProtection="1" quotePrefix="1">
      <alignment/>
      <protection/>
    </xf>
    <xf numFmtId="49" fontId="16" fillId="0" borderId="0" xfId="0" applyNumberFormat="1" applyFont="1" applyFill="1" applyAlignment="1">
      <alignment horizontal="center"/>
    </xf>
    <xf numFmtId="200" fontId="16" fillId="0" borderId="0" xfId="0" applyFont="1" applyFill="1" applyAlignment="1">
      <alignment/>
    </xf>
    <xf numFmtId="200" fontId="16" fillId="0" borderId="0" xfId="0" applyNumberFormat="1" applyFont="1" applyFill="1" applyAlignment="1" applyProtection="1">
      <alignment horizontal="fill"/>
      <protection/>
    </xf>
    <xf numFmtId="49" fontId="16" fillId="0" borderId="0" xfId="0" applyNumberFormat="1" applyFont="1" applyFill="1" applyAlignment="1" applyProtection="1">
      <alignment horizontal="fill"/>
      <protection/>
    </xf>
    <xf numFmtId="200" fontId="16" fillId="0" borderId="16" xfId="0" applyNumberFormat="1" applyFont="1" applyFill="1" applyBorder="1" applyAlignment="1" applyProtection="1">
      <alignment horizontal="left"/>
      <protection locked="0"/>
    </xf>
    <xf numFmtId="49" fontId="16" fillId="0" borderId="16" xfId="0" applyNumberFormat="1" applyFont="1" applyFill="1" applyBorder="1" applyAlignment="1" applyProtection="1">
      <alignment horizontal="center"/>
      <protection/>
    </xf>
    <xf numFmtId="200" fontId="16" fillId="0" borderId="17" xfId="0" applyNumberFormat="1" applyFont="1" applyFill="1" applyBorder="1" applyAlignment="1" applyProtection="1" quotePrefix="1">
      <alignment horizontal="center"/>
      <protection/>
    </xf>
    <xf numFmtId="49" fontId="16" fillId="0" borderId="0" xfId="0" applyNumberFormat="1" applyFont="1" applyFill="1" applyBorder="1" applyAlignment="1">
      <alignment horizontal="center"/>
    </xf>
    <xf numFmtId="200" fontId="0" fillId="0" borderId="18" xfId="0" applyFill="1" applyBorder="1" applyAlignment="1">
      <alignment/>
    </xf>
    <xf numFmtId="49" fontId="16" fillId="0" borderId="19" xfId="0" applyNumberFormat="1" applyFont="1" applyFill="1" applyBorder="1" applyAlignment="1" applyProtection="1">
      <alignment horizontal="fill"/>
      <protection/>
    </xf>
    <xf numFmtId="200" fontId="16" fillId="0" borderId="20" xfId="0" applyNumberFormat="1" applyFont="1" applyFill="1" applyBorder="1" applyAlignment="1" applyProtection="1">
      <alignment horizontal="center"/>
      <protection/>
    </xf>
    <xf numFmtId="200" fontId="15" fillId="0" borderId="19" xfId="0" applyNumberFormat="1" applyFont="1" applyFill="1" applyBorder="1" applyAlignment="1" applyProtection="1">
      <alignment horizontal="fill"/>
      <protection/>
    </xf>
    <xf numFmtId="200" fontId="15" fillId="0" borderId="0" xfId="0" applyNumberFormat="1" applyFont="1" applyFill="1" applyAlignment="1" applyProtection="1">
      <alignment horizontal="center"/>
      <protection/>
    </xf>
    <xf numFmtId="200" fontId="92" fillId="0" borderId="18" xfId="0" applyFont="1" applyFill="1" applyBorder="1" applyAlignment="1">
      <alignment/>
    </xf>
    <xf numFmtId="200" fontId="89" fillId="0" borderId="22" xfId="0" applyNumberFormat="1" applyFont="1" applyFill="1" applyBorder="1" applyAlignment="1" applyProtection="1">
      <alignment/>
      <protection locked="0"/>
    </xf>
    <xf numFmtId="200" fontId="92" fillId="0" borderId="22" xfId="0" applyNumberFormat="1" applyFont="1" applyFill="1" applyBorder="1" applyAlignment="1" applyProtection="1">
      <alignment/>
      <protection/>
    </xf>
    <xf numFmtId="200" fontId="89" fillId="0" borderId="22" xfId="0" applyNumberFormat="1" applyFont="1" applyFill="1" applyBorder="1" applyAlignment="1" applyProtection="1">
      <alignment/>
      <protection/>
    </xf>
    <xf numFmtId="200" fontId="89" fillId="0" borderId="23" xfId="0" applyNumberFormat="1" applyFont="1" applyFill="1" applyBorder="1" applyAlignment="1" applyProtection="1">
      <alignment/>
      <protection locked="0"/>
    </xf>
    <xf numFmtId="200" fontId="89" fillId="0" borderId="23" xfId="0" applyNumberFormat="1" applyFont="1" applyFill="1" applyBorder="1" applyAlignment="1" applyProtection="1">
      <alignment horizontal="left"/>
      <protection locked="0"/>
    </xf>
    <xf numFmtId="49" fontId="89" fillId="0" borderId="24" xfId="0" applyNumberFormat="1" applyFont="1" applyFill="1" applyBorder="1" applyAlignment="1" applyProtection="1">
      <alignment horizontal="center"/>
      <protection locked="0"/>
    </xf>
    <xf numFmtId="200" fontId="89" fillId="0" borderId="25" xfId="0" applyFont="1" applyFill="1" applyBorder="1" applyAlignment="1">
      <alignment/>
    </xf>
    <xf numFmtId="200" fontId="92" fillId="0" borderId="25" xfId="0" applyNumberFormat="1" applyFont="1" applyFill="1" applyBorder="1" applyAlignment="1" applyProtection="1">
      <alignment/>
      <protection locked="0"/>
    </xf>
    <xf numFmtId="200" fontId="89" fillId="0" borderId="15" xfId="0" applyFont="1" applyFill="1" applyBorder="1" applyAlignment="1">
      <alignment/>
    </xf>
    <xf numFmtId="200" fontId="19" fillId="0" borderId="0" xfId="0" applyFont="1" applyFill="1" applyAlignment="1">
      <alignment/>
    </xf>
    <xf numFmtId="200" fontId="89" fillId="0" borderId="23" xfId="0" applyNumberFormat="1" applyFont="1" applyFill="1" applyBorder="1" applyAlignment="1" applyProtection="1" quotePrefix="1">
      <alignment horizontal="left"/>
      <protection/>
    </xf>
    <xf numFmtId="200" fontId="16" fillId="0" borderId="0" xfId="0" applyNumberFormat="1" applyFont="1" applyFill="1" applyAlignment="1" applyProtection="1">
      <alignment/>
      <protection/>
    </xf>
    <xf numFmtId="200" fontId="20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1" fontId="15" fillId="0" borderId="0" xfId="0" applyNumberFormat="1" applyFont="1" applyFill="1" applyAlignment="1" applyProtection="1" quotePrefix="1">
      <alignment horizontal="left"/>
      <protection/>
    </xf>
    <xf numFmtId="200" fontId="21" fillId="0" borderId="0" xfId="0" applyFont="1" applyFill="1" applyBorder="1" applyAlignment="1" quotePrefix="1">
      <alignment horizontal="left"/>
    </xf>
    <xf numFmtId="200" fontId="15" fillId="0" borderId="0" xfId="0" applyFont="1" applyFill="1" applyBorder="1" applyAlignment="1">
      <alignment/>
    </xf>
    <xf numFmtId="200" fontId="89" fillId="0" borderId="22" xfId="0" applyNumberFormat="1" applyFont="1" applyFill="1" applyBorder="1" applyAlignment="1" applyProtection="1">
      <alignment horizontal="fill"/>
      <protection locked="0"/>
    </xf>
    <xf numFmtId="200" fontId="89" fillId="0" borderId="31" xfId="0" applyFont="1" applyFill="1" applyBorder="1" applyAlignment="1" quotePrefix="1">
      <alignment horizontal="left"/>
    </xf>
    <xf numFmtId="200" fontId="89" fillId="0" borderId="18" xfId="0" applyNumberFormat="1" applyFont="1" applyFill="1" applyBorder="1" applyAlignment="1" applyProtection="1">
      <alignment/>
      <protection locked="0"/>
    </xf>
    <xf numFmtId="200" fontId="89" fillId="0" borderId="23" xfId="0" applyNumberFormat="1" applyFont="1" applyFill="1" applyBorder="1" applyAlignment="1" applyProtection="1">
      <alignment horizontal="fill"/>
      <protection/>
    </xf>
    <xf numFmtId="200" fontId="89" fillId="0" borderId="23" xfId="0" applyNumberFormat="1" applyFont="1" applyFill="1" applyBorder="1" applyAlignment="1" applyProtection="1">
      <alignment horizontal="fill"/>
      <protection locked="0"/>
    </xf>
    <xf numFmtId="49" fontId="89" fillId="0" borderId="26" xfId="0" applyNumberFormat="1" applyFont="1" applyFill="1" applyBorder="1" applyAlignment="1">
      <alignment horizontal="center"/>
    </xf>
    <xf numFmtId="200" fontId="89" fillId="0" borderId="0" xfId="0" applyNumberFormat="1" applyFont="1" applyFill="1" applyAlignment="1" applyProtection="1">
      <alignment horizontal="fill"/>
      <protection locked="0"/>
    </xf>
    <xf numFmtId="200" fontId="15" fillId="0" borderId="0" xfId="0" applyNumberFormat="1" applyFont="1" applyFill="1" applyAlignment="1" applyProtection="1" quotePrefix="1">
      <alignment horizontal="left"/>
      <protection/>
    </xf>
    <xf numFmtId="200" fontId="15" fillId="0" borderId="0" xfId="0" applyFont="1" applyFill="1" applyAlignment="1">
      <alignment horizontal="center"/>
    </xf>
    <xf numFmtId="200" fontId="15" fillId="0" borderId="14" xfId="0" applyNumberFormat="1" applyFont="1" applyFill="1" applyBorder="1" applyAlignment="1" applyProtection="1">
      <alignment/>
      <protection locked="0"/>
    </xf>
    <xf numFmtId="201" fontId="15" fillId="0" borderId="0" xfId="0" applyNumberFormat="1" applyFont="1" applyFill="1" applyAlignment="1" applyProtection="1">
      <alignment horizontal="center"/>
      <protection/>
    </xf>
    <xf numFmtId="200" fontId="15" fillId="0" borderId="0" xfId="0" applyFont="1" applyFill="1" applyAlignment="1">
      <alignment horizontal="centerContinuous"/>
    </xf>
    <xf numFmtId="1" fontId="17" fillId="0" borderId="14" xfId="0" applyNumberFormat="1" applyFont="1" applyFill="1" applyBorder="1" applyAlignment="1" applyProtection="1">
      <alignment horizontal="left"/>
      <protection/>
    </xf>
    <xf numFmtId="200" fontId="16" fillId="0" borderId="0" xfId="0" applyFont="1" applyFill="1" applyAlignment="1">
      <alignment/>
    </xf>
    <xf numFmtId="201" fontId="16" fillId="0" borderId="16" xfId="0" applyNumberFormat="1" applyFont="1" applyFill="1" applyBorder="1" applyAlignment="1" applyProtection="1">
      <alignment horizontal="center"/>
      <protection/>
    </xf>
    <xf numFmtId="1" fontId="16" fillId="0" borderId="16" xfId="0" applyNumberFormat="1" applyFont="1" applyFill="1" applyBorder="1" applyAlignment="1">
      <alignment horizontal="center"/>
    </xf>
    <xf numFmtId="201" fontId="16" fillId="0" borderId="0" xfId="0" applyNumberFormat="1" applyFont="1" applyFill="1" applyBorder="1" applyAlignment="1" applyProtection="1">
      <alignment horizontal="center"/>
      <protection/>
    </xf>
    <xf numFmtId="200" fontId="92" fillId="0" borderId="0" xfId="0" applyFont="1" applyFill="1" applyBorder="1" applyAlignment="1">
      <alignment horizontal="center"/>
    </xf>
    <xf numFmtId="200" fontId="92" fillId="0" borderId="32" xfId="0" applyNumberFormat="1" applyFont="1" applyFill="1" applyBorder="1" applyAlignment="1" applyProtection="1">
      <alignment/>
      <protection/>
    </xf>
    <xf numFmtId="210" fontId="89" fillId="0" borderId="24" xfId="0" applyNumberFormat="1" applyFont="1" applyFill="1" applyBorder="1" applyAlignment="1" applyProtection="1">
      <alignment horizontal="center"/>
      <protection/>
    </xf>
    <xf numFmtId="200" fontId="89" fillId="0" borderId="15" xfId="0" applyNumberFormat="1" applyFont="1" applyFill="1" applyBorder="1" applyAlignment="1" applyProtection="1" quotePrefix="1">
      <alignment horizontal="left"/>
      <protection/>
    </xf>
    <xf numFmtId="200" fontId="0" fillId="0" borderId="0" xfId="0" applyFill="1" applyAlignment="1">
      <alignment horizontal="center"/>
    </xf>
    <xf numFmtId="1" fontId="95" fillId="0" borderId="14" xfId="0" applyNumberFormat="1" applyFont="1" applyFill="1" applyBorder="1" applyAlignment="1" applyProtection="1">
      <alignment horizontal="left"/>
      <protection/>
    </xf>
    <xf numFmtId="201" fontId="96" fillId="0" borderId="14" xfId="0" applyNumberFormat="1" applyFont="1" applyFill="1" applyBorder="1" applyAlignment="1" applyProtection="1">
      <alignment horizontal="left"/>
      <protection/>
    </xf>
    <xf numFmtId="43" fontId="7" fillId="0" borderId="0" xfId="42" applyFont="1" applyFill="1" applyBorder="1" applyAlignment="1" applyProtection="1">
      <alignment horizontal="left"/>
      <protection locked="0"/>
    </xf>
    <xf numFmtId="200" fontId="6" fillId="33" borderId="33" xfId="0" applyNumberFormat="1" applyFont="1" applyFill="1" applyBorder="1" applyAlignment="1" applyProtection="1">
      <alignment horizontal="fill"/>
      <protection/>
    </xf>
    <xf numFmtId="200" fontId="89" fillId="0" borderId="0" xfId="0" applyNumberFormat="1" applyFont="1" applyFill="1" applyBorder="1" applyAlignment="1" applyProtection="1">
      <alignment horizontal="center"/>
      <protection/>
    </xf>
    <xf numFmtId="200" fontId="89" fillId="0" borderId="18" xfId="0" applyNumberFormat="1" applyFont="1" applyFill="1" applyBorder="1" applyAlignment="1" applyProtection="1" quotePrefix="1">
      <alignment horizontal="center"/>
      <protection/>
    </xf>
    <xf numFmtId="200" fontId="97" fillId="0" borderId="0" xfId="0" applyFont="1" applyFill="1" applyBorder="1" applyAlignment="1">
      <alignment/>
    </xf>
    <xf numFmtId="200" fontId="92" fillId="0" borderId="0" xfId="0" applyNumberFormat="1" applyFont="1" applyFill="1" applyBorder="1" applyAlignment="1" applyProtection="1" quotePrefix="1">
      <alignment horizontal="left"/>
      <protection/>
    </xf>
    <xf numFmtId="200" fontId="89" fillId="0" borderId="18" xfId="0" applyNumberFormat="1" applyFont="1" applyFill="1" applyBorder="1" applyAlignment="1" applyProtection="1">
      <alignment/>
      <protection/>
    </xf>
    <xf numFmtId="200" fontId="92" fillId="0" borderId="18" xfId="0" applyNumberFormat="1" applyFont="1" applyFill="1" applyBorder="1" applyAlignment="1">
      <alignment/>
    </xf>
    <xf numFmtId="200" fontId="89" fillId="0" borderId="0" xfId="0" applyNumberFormat="1" applyFont="1" applyFill="1" applyBorder="1" applyAlignment="1" applyProtection="1">
      <alignment/>
      <protection locked="0"/>
    </xf>
    <xf numFmtId="200" fontId="90" fillId="0" borderId="0" xfId="0" applyFont="1" applyFill="1" applyAlignment="1">
      <alignment/>
    </xf>
    <xf numFmtId="200" fontId="90" fillId="0" borderId="0" xfId="0" applyNumberFormat="1" applyFont="1" applyFill="1" applyAlignment="1" applyProtection="1">
      <alignment/>
      <protection locked="0"/>
    </xf>
    <xf numFmtId="200" fontId="89" fillId="0" borderId="0" xfId="0" applyFont="1" applyFill="1" applyAlignment="1">
      <alignment/>
    </xf>
    <xf numFmtId="49" fontId="89" fillId="0" borderId="18" xfId="0" applyNumberFormat="1" applyFont="1" applyFill="1" applyBorder="1" applyAlignment="1" applyProtection="1">
      <alignment horizontal="center"/>
      <protection/>
    </xf>
    <xf numFmtId="200" fontId="92" fillId="0" borderId="18" xfId="0" applyNumberFormat="1" applyFont="1" applyFill="1" applyBorder="1" applyAlignment="1" applyProtection="1" quotePrefix="1">
      <alignment horizontal="left"/>
      <protection/>
    </xf>
    <xf numFmtId="200" fontId="97" fillId="0" borderId="0" xfId="0" applyFont="1" applyFill="1" applyAlignment="1">
      <alignment/>
    </xf>
    <xf numFmtId="200" fontId="89" fillId="0" borderId="22" xfId="0" applyNumberFormat="1" applyFont="1" applyFill="1" applyBorder="1" applyAlignment="1" applyProtection="1">
      <alignment horizontal="left"/>
      <protection/>
    </xf>
    <xf numFmtId="200" fontId="89" fillId="0" borderId="22" xfId="0" applyNumberFormat="1" applyFont="1" applyFill="1" applyBorder="1" applyAlignment="1" applyProtection="1">
      <alignment horizontal="left"/>
      <protection locked="0"/>
    </xf>
    <xf numFmtId="200" fontId="92" fillId="0" borderId="22" xfId="0" applyNumberFormat="1" applyFont="1" applyFill="1" applyBorder="1" applyAlignment="1" applyProtection="1">
      <alignment/>
      <protection locked="0"/>
    </xf>
    <xf numFmtId="200" fontId="92" fillId="0" borderId="22" xfId="0" applyNumberFormat="1" applyFont="1" applyFill="1" applyBorder="1" applyAlignment="1" applyProtection="1">
      <alignment/>
      <protection locked="0"/>
    </xf>
    <xf numFmtId="200" fontId="89" fillId="0" borderId="34" xfId="0" applyNumberFormat="1" applyFont="1" applyFill="1" applyBorder="1" applyAlignment="1" applyProtection="1">
      <alignment/>
      <protection/>
    </xf>
    <xf numFmtId="200" fontId="97" fillId="0" borderId="0" xfId="0" applyFont="1" applyFill="1" applyBorder="1" applyAlignment="1">
      <alignment horizontal="centerContinuous"/>
    </xf>
    <xf numFmtId="200" fontId="90" fillId="0" borderId="0" xfId="0" applyFont="1" applyFill="1" applyBorder="1" applyAlignment="1">
      <alignment/>
    </xf>
    <xf numFmtId="200" fontId="94" fillId="0" borderId="23" xfId="0" applyNumberFormat="1" applyFont="1" applyFill="1" applyBorder="1" applyAlignment="1" applyProtection="1">
      <alignment horizontal="left"/>
      <protection/>
    </xf>
    <xf numFmtId="49" fontId="91" fillId="0" borderId="24" xfId="0" applyNumberFormat="1" applyFont="1" applyFill="1" applyBorder="1" applyAlignment="1" applyProtection="1">
      <alignment horizontal="center"/>
      <protection/>
    </xf>
    <xf numFmtId="200" fontId="91" fillId="0" borderId="22" xfId="0" applyNumberFormat="1" applyFont="1" applyFill="1" applyBorder="1" applyAlignment="1" applyProtection="1">
      <alignment horizontal="fill"/>
      <protection/>
    </xf>
    <xf numFmtId="200" fontId="94" fillId="0" borderId="22" xfId="0" applyNumberFormat="1" applyFont="1" applyFill="1" applyBorder="1" applyAlignment="1" applyProtection="1">
      <alignment/>
      <protection/>
    </xf>
    <xf numFmtId="200" fontId="91" fillId="0" borderId="23" xfId="0" applyNumberFormat="1" applyFont="1" applyFill="1" applyBorder="1" applyAlignment="1" applyProtection="1">
      <alignment/>
      <protection/>
    </xf>
    <xf numFmtId="49" fontId="89" fillId="0" borderId="26" xfId="0" applyNumberFormat="1" applyFont="1" applyFill="1" applyBorder="1" applyAlignment="1" applyProtection="1">
      <alignment horizontal="center"/>
      <protection locked="0"/>
    </xf>
    <xf numFmtId="200" fontId="89" fillId="0" borderId="25" xfId="0" applyNumberFormat="1" applyFont="1" applyFill="1" applyBorder="1" applyAlignment="1">
      <alignment/>
    </xf>
    <xf numFmtId="200" fontId="89" fillId="0" borderId="15" xfId="0" applyNumberFormat="1" applyFont="1" applyFill="1" applyBorder="1" applyAlignment="1">
      <alignment/>
    </xf>
    <xf numFmtId="200" fontId="91" fillId="0" borderId="18" xfId="0" applyNumberFormat="1" applyFont="1" applyFill="1" applyBorder="1" applyAlignment="1" applyProtection="1">
      <alignment/>
      <protection locked="0"/>
    </xf>
    <xf numFmtId="200" fontId="92" fillId="0" borderId="23" xfId="0" applyNumberFormat="1" applyFont="1" applyFill="1" applyBorder="1" applyAlignment="1" applyProtection="1">
      <alignment horizontal="left"/>
      <protection/>
    </xf>
    <xf numFmtId="200" fontId="89" fillId="0" borderId="0" xfId="0" applyNumberFormat="1" applyFont="1" applyFill="1" applyBorder="1" applyAlignment="1" applyProtection="1">
      <alignment horizontal="left"/>
      <protection/>
    </xf>
    <xf numFmtId="200" fontId="89" fillId="0" borderId="0" xfId="0" applyNumberFormat="1" applyFont="1" applyFill="1" applyBorder="1" applyAlignment="1">
      <alignment/>
    </xf>
    <xf numFmtId="200" fontId="94" fillId="0" borderId="23" xfId="0" applyNumberFormat="1" applyFont="1" applyFill="1" applyBorder="1" applyAlignment="1" applyProtection="1" quotePrefix="1">
      <alignment horizontal="left"/>
      <protection/>
    </xf>
    <xf numFmtId="200" fontId="91" fillId="0" borderId="23" xfId="0" applyNumberFormat="1" applyFont="1" applyFill="1" applyBorder="1" applyAlignment="1" applyProtection="1">
      <alignment/>
      <protection locked="0"/>
    </xf>
    <xf numFmtId="200" fontId="94" fillId="0" borderId="25" xfId="0" applyNumberFormat="1" applyFont="1" applyFill="1" applyBorder="1" applyAlignment="1" applyProtection="1">
      <alignment horizontal="left"/>
      <protection/>
    </xf>
    <xf numFmtId="49" fontId="89" fillId="0" borderId="29" xfId="0" applyNumberFormat="1" applyFont="1" applyFill="1" applyBorder="1" applyAlignment="1" applyProtection="1">
      <alignment horizontal="center"/>
      <protection/>
    </xf>
    <xf numFmtId="200" fontId="94" fillId="0" borderId="15" xfId="0" applyNumberFormat="1" applyFont="1" applyFill="1" applyBorder="1" applyAlignment="1" applyProtection="1">
      <alignment/>
      <protection/>
    </xf>
    <xf numFmtId="200" fontId="91" fillId="0" borderId="26" xfId="0" applyNumberFormat="1" applyFont="1" applyFill="1" applyBorder="1" applyAlignment="1" applyProtection="1">
      <alignment/>
      <protection locked="0"/>
    </xf>
    <xf numFmtId="200" fontId="98" fillId="0" borderId="28" xfId="0" applyNumberFormat="1" applyFont="1" applyFill="1" applyBorder="1" applyAlignment="1" applyProtection="1">
      <alignment horizontal="left"/>
      <protection locked="0"/>
    </xf>
    <xf numFmtId="200" fontId="89" fillId="0" borderId="18" xfId="0" applyNumberFormat="1" applyFont="1" applyFill="1" applyBorder="1" applyAlignment="1" applyProtection="1">
      <alignment horizontal="left"/>
      <protection locked="0"/>
    </xf>
    <xf numFmtId="200" fontId="91" fillId="0" borderId="18" xfId="0" applyNumberFormat="1" applyFont="1" applyFill="1" applyBorder="1" applyAlignment="1" applyProtection="1">
      <alignment/>
      <protection/>
    </xf>
    <xf numFmtId="200" fontId="89" fillId="0" borderId="25" xfId="0" applyNumberFormat="1" applyFont="1" applyFill="1" applyBorder="1" applyAlignment="1" applyProtection="1">
      <alignment horizontal="left"/>
      <protection/>
    </xf>
    <xf numFmtId="49" fontId="89" fillId="0" borderId="22" xfId="0" applyNumberFormat="1" applyFont="1" applyFill="1" applyBorder="1" applyAlignment="1" applyProtection="1">
      <alignment horizontal="center"/>
      <protection/>
    </xf>
    <xf numFmtId="200" fontId="89" fillId="0" borderId="0" xfId="0" applyNumberFormat="1" applyFont="1" applyFill="1" applyBorder="1" applyAlignment="1" applyProtection="1">
      <alignment/>
      <protection locked="0"/>
    </xf>
    <xf numFmtId="200" fontId="89" fillId="0" borderId="27" xfId="0" applyNumberFormat="1" applyFont="1" applyFill="1" applyBorder="1" applyAlignment="1" applyProtection="1">
      <alignment/>
      <protection locked="0"/>
    </xf>
    <xf numFmtId="200" fontId="89" fillId="0" borderId="23" xfId="0" applyFont="1" applyFill="1" applyBorder="1" applyAlignment="1">
      <alignment/>
    </xf>
    <xf numFmtId="200" fontId="89" fillId="0" borderId="34" xfId="0" applyFont="1" applyFill="1" applyBorder="1" applyAlignment="1">
      <alignment/>
    </xf>
    <xf numFmtId="200" fontId="89" fillId="0" borderId="34" xfId="0" applyNumberFormat="1" applyFont="1" applyFill="1" applyBorder="1" applyAlignment="1" applyProtection="1">
      <alignment/>
      <protection locked="0"/>
    </xf>
    <xf numFmtId="200" fontId="98" fillId="0" borderId="0" xfId="0" applyNumberFormat="1" applyFont="1" applyFill="1" applyBorder="1" applyAlignment="1" applyProtection="1">
      <alignment horizontal="left"/>
      <protection/>
    </xf>
    <xf numFmtId="200" fontId="89" fillId="0" borderId="26" xfId="0" applyNumberFormat="1" applyFont="1" applyFill="1" applyBorder="1" applyAlignment="1" applyProtection="1">
      <alignment horizontal="fill"/>
      <protection/>
    </xf>
    <xf numFmtId="200" fontId="98" fillId="0" borderId="28" xfId="0" applyNumberFormat="1" applyFont="1" applyFill="1" applyBorder="1" applyAlignment="1" applyProtection="1">
      <alignment horizontal="left"/>
      <protection/>
    </xf>
    <xf numFmtId="49" fontId="89" fillId="0" borderId="28" xfId="0" applyNumberFormat="1" applyFont="1" applyFill="1" applyBorder="1" applyAlignment="1">
      <alignment horizontal="center"/>
    </xf>
    <xf numFmtId="200" fontId="89" fillId="0" borderId="28" xfId="0" applyNumberFormat="1" applyFont="1" applyFill="1" applyBorder="1" applyAlignment="1" applyProtection="1">
      <alignment/>
      <protection locked="0"/>
    </xf>
    <xf numFmtId="200" fontId="89" fillId="0" borderId="28" xfId="0" applyNumberFormat="1" applyFont="1" applyFill="1" applyBorder="1" applyAlignment="1">
      <alignment/>
    </xf>
    <xf numFmtId="200" fontId="89" fillId="0" borderId="28" xfId="0" applyNumberFormat="1" applyFont="1" applyFill="1" applyBorder="1" applyAlignment="1" applyProtection="1">
      <alignment/>
      <protection/>
    </xf>
    <xf numFmtId="200" fontId="92" fillId="0" borderId="28" xfId="0" applyNumberFormat="1" applyFont="1" applyFill="1" applyBorder="1" applyAlignment="1" applyProtection="1">
      <alignment/>
      <protection/>
    </xf>
    <xf numFmtId="200" fontId="89" fillId="0" borderId="22" xfId="0" applyNumberFormat="1" applyFont="1" applyFill="1" applyBorder="1" applyAlignment="1" applyProtection="1" quotePrefix="1">
      <alignment horizontal="left"/>
      <protection/>
    </xf>
    <xf numFmtId="1" fontId="89" fillId="0" borderId="22" xfId="0" applyNumberFormat="1" applyFont="1" applyFill="1" applyBorder="1" applyAlignment="1">
      <alignment horizontal="center"/>
    </xf>
    <xf numFmtId="1" fontId="89" fillId="0" borderId="27" xfId="0" applyNumberFormat="1" applyFont="1" applyFill="1" applyBorder="1" applyAlignment="1">
      <alignment horizontal="center"/>
    </xf>
    <xf numFmtId="200" fontId="89" fillId="0" borderId="25" xfId="0" applyNumberFormat="1" applyFont="1" applyFill="1" applyBorder="1" applyAlignment="1" applyProtection="1">
      <alignment/>
      <protection/>
    </xf>
    <xf numFmtId="200" fontId="89" fillId="0" borderId="29" xfId="0" applyNumberFormat="1" applyFont="1" applyFill="1" applyBorder="1" applyAlignment="1" applyProtection="1">
      <alignment/>
      <protection/>
    </xf>
    <xf numFmtId="200" fontId="89" fillId="0" borderId="15" xfId="0" applyNumberFormat="1" applyFont="1" applyFill="1" applyBorder="1" applyAlignment="1" applyProtection="1">
      <alignment/>
      <protection/>
    </xf>
    <xf numFmtId="200" fontId="89" fillId="0" borderId="27" xfId="0" applyNumberFormat="1" applyFont="1" applyFill="1" applyBorder="1" applyAlignment="1" applyProtection="1" quotePrefix="1">
      <alignment horizontal="left"/>
      <protection/>
    </xf>
    <xf numFmtId="49" fontId="89" fillId="0" borderId="22" xfId="0" applyNumberFormat="1" applyFont="1" applyFill="1" applyBorder="1" applyAlignment="1">
      <alignment horizontal="center"/>
    </xf>
    <xf numFmtId="200" fontId="94" fillId="0" borderId="15" xfId="0" applyNumberFormat="1" applyFont="1" applyFill="1" applyBorder="1" applyAlignment="1" applyProtection="1">
      <alignment horizontal="left"/>
      <protection/>
    </xf>
    <xf numFmtId="200" fontId="94" fillId="0" borderId="14" xfId="0" applyNumberFormat="1" applyFont="1" applyFill="1" applyBorder="1" applyAlignment="1" applyProtection="1" quotePrefix="1">
      <alignment horizontal="left"/>
      <protection/>
    </xf>
    <xf numFmtId="49" fontId="94" fillId="0" borderId="35" xfId="0" applyNumberFormat="1" applyFont="1" applyFill="1" applyBorder="1" applyAlignment="1">
      <alignment horizontal="center"/>
    </xf>
    <xf numFmtId="200" fontId="94" fillId="0" borderId="35" xfId="0" applyNumberFormat="1" applyFont="1" applyFill="1" applyBorder="1" applyAlignment="1" applyProtection="1">
      <alignment/>
      <protection/>
    </xf>
    <xf numFmtId="200" fontId="94" fillId="0" borderId="14" xfId="0" applyNumberFormat="1" applyFont="1" applyFill="1" applyBorder="1" applyAlignment="1" applyProtection="1">
      <alignment/>
      <protection/>
    </xf>
    <xf numFmtId="200" fontId="94" fillId="0" borderId="0" xfId="0" applyNumberFormat="1" applyFont="1" applyFill="1" applyBorder="1" applyAlignment="1" applyProtection="1" quotePrefix="1">
      <alignment horizontal="left"/>
      <protection/>
    </xf>
    <xf numFmtId="200" fontId="91" fillId="0" borderId="0" xfId="0" applyFont="1" applyFill="1" applyBorder="1" applyAlignment="1">
      <alignment/>
    </xf>
    <xf numFmtId="49" fontId="89" fillId="0" borderId="0" xfId="0" applyNumberFormat="1" applyFont="1" applyFill="1" applyBorder="1" applyAlignment="1" applyProtection="1">
      <alignment horizontal="center"/>
      <protection/>
    </xf>
    <xf numFmtId="200" fontId="92" fillId="0" borderId="0" xfId="0" applyFont="1" applyFill="1" applyBorder="1" applyAlignment="1">
      <alignment/>
    </xf>
    <xf numFmtId="200" fontId="89" fillId="0" borderId="0" xfId="0" applyFont="1" applyFill="1" applyBorder="1" applyAlignment="1">
      <alignment/>
    </xf>
    <xf numFmtId="49" fontId="89" fillId="0" borderId="0" xfId="0" applyNumberFormat="1" applyFont="1" applyFill="1" applyBorder="1" applyAlignment="1">
      <alignment horizontal="center"/>
    </xf>
    <xf numFmtId="200" fontId="91" fillId="0" borderId="22" xfId="0" applyNumberFormat="1" applyFont="1" applyFill="1" applyBorder="1" applyAlignment="1" applyProtection="1">
      <alignment/>
      <protection/>
    </xf>
    <xf numFmtId="200" fontId="94" fillId="0" borderId="22" xfId="0" applyNumberFormat="1" applyFont="1" applyFill="1" applyBorder="1" applyAlignment="1" applyProtection="1">
      <alignment/>
      <protection/>
    </xf>
    <xf numFmtId="200" fontId="91" fillId="0" borderId="23" xfId="0" applyNumberFormat="1" applyFont="1" applyFill="1" applyBorder="1" applyAlignment="1" applyProtection="1">
      <alignment/>
      <protection/>
    </xf>
    <xf numFmtId="200" fontId="92" fillId="0" borderId="18" xfId="0" applyNumberFormat="1" applyFont="1" applyFill="1" applyBorder="1" applyAlignment="1" applyProtection="1">
      <alignment/>
      <protection/>
    </xf>
    <xf numFmtId="200" fontId="89" fillId="0" borderId="23" xfId="0" applyNumberFormat="1" applyFont="1" applyFill="1" applyBorder="1" applyAlignment="1" applyProtection="1">
      <alignment/>
      <protection/>
    </xf>
    <xf numFmtId="200" fontId="89" fillId="0" borderId="0" xfId="0" applyNumberFormat="1" applyFont="1" applyFill="1" applyAlignment="1" applyProtection="1">
      <alignment horizontal="left"/>
      <protection/>
    </xf>
    <xf numFmtId="200" fontId="89" fillId="0" borderId="22" xfId="0" applyFont="1" applyFill="1" applyBorder="1" applyAlignment="1">
      <alignment/>
    </xf>
    <xf numFmtId="200" fontId="91" fillId="0" borderId="22" xfId="0" applyNumberFormat="1" applyFont="1" applyFill="1" applyBorder="1" applyAlignment="1" applyProtection="1">
      <alignment/>
      <protection locked="0"/>
    </xf>
    <xf numFmtId="200" fontId="91" fillId="0" borderId="23" xfId="0" applyNumberFormat="1" applyFont="1" applyFill="1" applyBorder="1" applyAlignment="1" applyProtection="1">
      <alignment/>
      <protection locked="0"/>
    </xf>
    <xf numFmtId="200" fontId="89" fillId="0" borderId="25" xfId="0" applyNumberFormat="1" applyFont="1" applyFill="1" applyBorder="1" applyAlignment="1" applyProtection="1">
      <alignment/>
      <protection/>
    </xf>
    <xf numFmtId="200" fontId="92" fillId="0" borderId="25" xfId="0" applyNumberFormat="1" applyFont="1" applyFill="1" applyBorder="1" applyAlignment="1" applyProtection="1">
      <alignment/>
      <protection/>
    </xf>
    <xf numFmtId="200" fontId="89" fillId="0" borderId="15" xfId="0" applyNumberFormat="1" applyFont="1" applyFill="1" applyBorder="1" applyAlignment="1" applyProtection="1">
      <alignment/>
      <protection/>
    </xf>
    <xf numFmtId="200" fontId="91" fillId="0" borderId="18" xfId="0" applyNumberFormat="1" applyFont="1" applyFill="1" applyBorder="1" applyAlignment="1" applyProtection="1">
      <alignment/>
      <protection locked="0"/>
    </xf>
    <xf numFmtId="200" fontId="98" fillId="0" borderId="0" xfId="0" applyNumberFormat="1" applyFont="1" applyFill="1" applyAlignment="1" applyProtection="1" quotePrefix="1">
      <alignment horizontal="left"/>
      <protection/>
    </xf>
    <xf numFmtId="200" fontId="89" fillId="0" borderId="0" xfId="0" applyNumberFormat="1" applyFont="1" applyFill="1" applyAlignment="1" applyProtection="1">
      <alignment/>
      <protection/>
    </xf>
    <xf numFmtId="200" fontId="89" fillId="0" borderId="0" xfId="0" applyNumberFormat="1" applyFont="1" applyFill="1" applyBorder="1" applyAlignment="1" applyProtection="1">
      <alignment/>
      <protection/>
    </xf>
    <xf numFmtId="200" fontId="92" fillId="0" borderId="25" xfId="0" applyFont="1" applyFill="1" applyBorder="1" applyAlignment="1">
      <alignment/>
    </xf>
    <xf numFmtId="200" fontId="89" fillId="0" borderId="25" xfId="0" applyNumberFormat="1" applyFont="1" applyFill="1" applyBorder="1" applyAlignment="1" applyProtection="1">
      <alignment/>
      <protection locked="0"/>
    </xf>
    <xf numFmtId="200" fontId="94" fillId="0" borderId="23" xfId="0" applyNumberFormat="1" applyFont="1" applyFill="1" applyBorder="1" applyAlignment="1" applyProtection="1">
      <alignment/>
      <protection/>
    </xf>
    <xf numFmtId="200" fontId="89" fillId="0" borderId="22" xfId="0" applyNumberFormat="1" applyFont="1" applyFill="1" applyBorder="1" applyAlignment="1" applyProtection="1" quotePrefix="1">
      <alignment horizontal="fill"/>
      <protection locked="0"/>
    </xf>
    <xf numFmtId="200" fontId="89" fillId="0" borderId="18" xfId="0" applyNumberFormat="1" applyFont="1" applyFill="1" applyBorder="1" applyAlignment="1" applyProtection="1" quotePrefix="1">
      <alignment horizontal="fill"/>
      <protection locked="0"/>
    </xf>
    <xf numFmtId="200" fontId="94" fillId="0" borderId="25" xfId="0" applyNumberFormat="1" applyFont="1" applyFill="1" applyBorder="1" applyAlignment="1" applyProtection="1">
      <alignment/>
      <protection/>
    </xf>
    <xf numFmtId="200" fontId="91" fillId="0" borderId="25" xfId="0" applyNumberFormat="1" applyFont="1" applyFill="1" applyBorder="1" applyAlignment="1" applyProtection="1" quotePrefix="1">
      <alignment horizontal="fill"/>
      <protection locked="0"/>
    </xf>
    <xf numFmtId="200" fontId="94" fillId="0" borderId="15" xfId="0" applyNumberFormat="1" applyFont="1" applyFill="1" applyBorder="1" applyAlignment="1" applyProtection="1">
      <alignment/>
      <protection/>
    </xf>
    <xf numFmtId="200" fontId="94" fillId="0" borderId="30" xfId="0" applyNumberFormat="1" applyFont="1" applyFill="1" applyBorder="1" applyAlignment="1" applyProtection="1">
      <alignment/>
      <protection/>
    </xf>
    <xf numFmtId="200" fontId="94" fillId="0" borderId="14" xfId="0" applyNumberFormat="1" applyFont="1" applyFill="1" applyBorder="1" applyAlignment="1" applyProtection="1">
      <alignment/>
      <protection/>
    </xf>
    <xf numFmtId="200" fontId="89" fillId="0" borderId="0" xfId="0" applyNumberFormat="1" applyFont="1" applyFill="1" applyBorder="1" applyAlignment="1" applyProtection="1">
      <alignment/>
      <protection/>
    </xf>
    <xf numFmtId="200" fontId="89" fillId="0" borderId="0" xfId="0" applyNumberFormat="1" applyFont="1" applyFill="1" applyBorder="1" applyAlignment="1" applyProtection="1" quotePrefix="1">
      <alignment horizontal="fill"/>
      <protection locked="0"/>
    </xf>
    <xf numFmtId="200" fontId="92" fillId="0" borderId="0" xfId="0" applyNumberFormat="1" applyFont="1" applyFill="1" applyBorder="1" applyAlignment="1" applyProtection="1">
      <alignment/>
      <protection/>
    </xf>
    <xf numFmtId="49" fontId="89" fillId="0" borderId="0" xfId="0" applyNumberFormat="1" applyFont="1" applyFill="1" applyAlignment="1">
      <alignment horizontal="center"/>
    </xf>
    <xf numFmtId="200" fontId="92" fillId="0" borderId="0" xfId="0" applyFont="1" applyFill="1" applyAlignment="1">
      <alignment/>
    </xf>
    <xf numFmtId="200" fontId="89" fillId="0" borderId="31" xfId="0" applyFont="1" applyFill="1" applyBorder="1" applyAlignment="1">
      <alignment/>
    </xf>
    <xf numFmtId="200" fontId="89" fillId="0" borderId="18" xfId="0" applyNumberFormat="1" applyFont="1" applyFill="1" applyBorder="1" applyAlignment="1" applyProtection="1">
      <alignment horizontal="fill"/>
      <protection locked="0"/>
    </xf>
    <xf numFmtId="200" fontId="91" fillId="0" borderId="22" xfId="0" applyNumberFormat="1" applyFont="1" applyFill="1" applyBorder="1" applyAlignment="1" applyProtection="1">
      <alignment horizontal="fill"/>
      <protection locked="0"/>
    </xf>
    <xf numFmtId="200" fontId="98" fillId="0" borderId="36" xfId="0" applyNumberFormat="1" applyFont="1" applyFill="1" applyBorder="1" applyAlignment="1" applyProtection="1">
      <alignment horizontal="left"/>
      <protection/>
    </xf>
    <xf numFmtId="49" fontId="89" fillId="0" borderId="28" xfId="0" applyNumberFormat="1" applyFont="1" applyFill="1" applyBorder="1" applyAlignment="1" applyProtection="1">
      <alignment horizontal="center"/>
      <protection/>
    </xf>
    <xf numFmtId="200" fontId="89" fillId="0" borderId="28" xfId="0" applyNumberFormat="1" applyFont="1" applyFill="1" applyBorder="1" applyAlignment="1" applyProtection="1">
      <alignment/>
      <protection locked="0"/>
    </xf>
    <xf numFmtId="200" fontId="89" fillId="0" borderId="18" xfId="0" applyNumberFormat="1" applyFont="1" applyFill="1" applyBorder="1" applyAlignment="1" applyProtection="1">
      <alignment horizontal="left"/>
      <protection/>
    </xf>
    <xf numFmtId="200" fontId="89" fillId="0" borderId="37" xfId="0" applyNumberFormat="1" applyFont="1" applyFill="1" applyBorder="1" applyAlignment="1" applyProtection="1">
      <alignment horizontal="left"/>
      <protection/>
    </xf>
    <xf numFmtId="200" fontId="89" fillId="0" borderId="38" xfId="0" applyNumberFormat="1" applyFont="1" applyFill="1" applyBorder="1" applyAlignment="1" applyProtection="1">
      <alignment horizontal="fill"/>
      <protection/>
    </xf>
    <xf numFmtId="200" fontId="89" fillId="0" borderId="10" xfId="0" applyFont="1" applyFill="1" applyBorder="1" applyAlignment="1" quotePrefix="1">
      <alignment horizontal="left"/>
    </xf>
    <xf numFmtId="200" fontId="89" fillId="0" borderId="15" xfId="0" applyFont="1" applyFill="1" applyBorder="1" applyAlignment="1" quotePrefix="1">
      <alignment horizontal="left"/>
    </xf>
    <xf numFmtId="200" fontId="89" fillId="0" borderId="39" xfId="0" applyNumberFormat="1" applyFont="1" applyFill="1" applyBorder="1" applyAlignment="1" applyProtection="1">
      <alignment horizontal="left"/>
      <protection/>
    </xf>
    <xf numFmtId="49" fontId="89" fillId="0" borderId="27" xfId="0" applyNumberFormat="1" applyFont="1" applyFill="1" applyBorder="1" applyAlignment="1">
      <alignment horizontal="center"/>
    </xf>
    <xf numFmtId="200" fontId="89" fillId="0" borderId="27" xfId="0" applyNumberFormat="1" applyFont="1" applyFill="1" applyBorder="1" applyAlignment="1" applyProtection="1">
      <alignment/>
      <protection locked="0"/>
    </xf>
    <xf numFmtId="200" fontId="92" fillId="0" borderId="27" xfId="0" applyNumberFormat="1" applyFont="1" applyFill="1" applyBorder="1" applyAlignment="1" applyProtection="1">
      <alignment/>
      <protection/>
    </xf>
    <xf numFmtId="200" fontId="98" fillId="0" borderId="0" xfId="0" applyNumberFormat="1" applyFont="1" applyFill="1" applyAlignment="1" applyProtection="1">
      <alignment horizontal="left"/>
      <protection/>
    </xf>
    <xf numFmtId="200" fontId="92" fillId="0" borderId="28" xfId="0" applyNumberFormat="1" applyFont="1" applyFill="1" applyBorder="1" applyAlignment="1" applyProtection="1">
      <alignment/>
      <protection/>
    </xf>
    <xf numFmtId="200" fontId="92" fillId="0" borderId="29" xfId="0" applyNumberFormat="1" applyFont="1" applyFill="1" applyBorder="1" applyAlignment="1" applyProtection="1">
      <alignment/>
      <protection/>
    </xf>
    <xf numFmtId="200" fontId="89" fillId="0" borderId="40" xfId="0" applyNumberFormat="1" applyFont="1" applyFill="1" applyBorder="1" applyAlignment="1" applyProtection="1">
      <alignment horizontal="fill"/>
      <protection/>
    </xf>
    <xf numFmtId="200" fontId="89" fillId="0" borderId="41" xfId="0" applyNumberFormat="1" applyFont="1" applyFill="1" applyBorder="1" applyAlignment="1" applyProtection="1">
      <alignment/>
      <protection locked="0"/>
    </xf>
    <xf numFmtId="49" fontId="89" fillId="0" borderId="18" xfId="0" applyNumberFormat="1" applyFont="1" applyFill="1" applyBorder="1" applyAlignment="1">
      <alignment horizontal="center"/>
    </xf>
    <xf numFmtId="200" fontId="91" fillId="0" borderId="23" xfId="0" applyNumberFormat="1" applyFont="1" applyFill="1" applyBorder="1" applyAlignment="1" applyProtection="1">
      <alignment horizontal="fill"/>
      <protection/>
    </xf>
    <xf numFmtId="200" fontId="92" fillId="0" borderId="0" xfId="0" applyNumberFormat="1" applyFont="1" applyFill="1" applyAlignment="1" applyProtection="1">
      <alignment horizontal="left"/>
      <protection/>
    </xf>
    <xf numFmtId="201" fontId="91" fillId="0" borderId="24" xfId="0" applyNumberFormat="1" applyFont="1" applyFill="1" applyBorder="1" applyAlignment="1" applyProtection="1">
      <alignment horizontal="center"/>
      <protection/>
    </xf>
    <xf numFmtId="200" fontId="94" fillId="0" borderId="32" xfId="0" applyNumberFormat="1" applyFont="1" applyFill="1" applyBorder="1" applyAlignment="1" applyProtection="1">
      <alignment/>
      <protection/>
    </xf>
    <xf numFmtId="200" fontId="92" fillId="0" borderId="42" xfId="0" applyFont="1" applyFill="1" applyBorder="1" applyAlignment="1">
      <alignment/>
    </xf>
    <xf numFmtId="201" fontId="89" fillId="0" borderId="24" xfId="0" applyNumberFormat="1" applyFont="1" applyFill="1" applyBorder="1" applyAlignment="1" applyProtection="1">
      <alignment horizontal="center"/>
      <protection locked="0"/>
    </xf>
    <xf numFmtId="210" fontId="89" fillId="0" borderId="24" xfId="0" applyNumberFormat="1" applyFont="1" applyFill="1" applyBorder="1" applyAlignment="1" applyProtection="1" quotePrefix="1">
      <alignment horizontal="center"/>
      <protection/>
    </xf>
    <xf numFmtId="210" fontId="89" fillId="0" borderId="26" xfId="0" applyNumberFormat="1" applyFont="1" applyFill="1" applyBorder="1" applyAlignment="1" applyProtection="1">
      <alignment horizontal="center"/>
      <protection/>
    </xf>
    <xf numFmtId="210" fontId="91" fillId="0" borderId="24" xfId="0" applyNumberFormat="1" applyFont="1" applyFill="1" applyBorder="1" applyAlignment="1" applyProtection="1">
      <alignment horizontal="center"/>
      <protection/>
    </xf>
    <xf numFmtId="200" fontId="89" fillId="0" borderId="0" xfId="0" applyNumberFormat="1" applyFont="1" applyFill="1" applyBorder="1" applyAlignment="1" applyProtection="1">
      <alignment horizontal="fill"/>
      <protection locked="0"/>
    </xf>
    <xf numFmtId="210" fontId="91" fillId="0" borderId="26" xfId="0" applyNumberFormat="1" applyFont="1" applyFill="1" applyBorder="1" applyAlignment="1" applyProtection="1">
      <alignment horizontal="center"/>
      <protection/>
    </xf>
    <xf numFmtId="200" fontId="94" fillId="0" borderId="42" xfId="0" applyFont="1" applyFill="1" applyBorder="1" applyAlignment="1">
      <alignment/>
    </xf>
    <xf numFmtId="200" fontId="98" fillId="0" borderId="15" xfId="0" applyNumberFormat="1" applyFont="1" applyFill="1" applyBorder="1" applyAlignment="1" applyProtection="1">
      <alignment horizontal="left"/>
      <protection/>
    </xf>
    <xf numFmtId="200" fontId="89" fillId="0" borderId="0" xfId="0" applyNumberFormat="1" applyFont="1" applyFill="1" applyBorder="1" applyAlignment="1" applyProtection="1">
      <alignment horizontal="left"/>
      <protection locked="0"/>
    </xf>
    <xf numFmtId="210" fontId="94" fillId="0" borderId="35" xfId="0" applyNumberFormat="1" applyFont="1" applyFill="1" applyBorder="1" applyAlignment="1" applyProtection="1">
      <alignment horizontal="center"/>
      <protection/>
    </xf>
    <xf numFmtId="200" fontId="94" fillId="0" borderId="30" xfId="0" applyNumberFormat="1" applyFont="1" applyFill="1" applyBorder="1" applyAlignment="1" applyProtection="1">
      <alignment/>
      <protection locked="0"/>
    </xf>
    <xf numFmtId="200" fontId="94" fillId="0" borderId="43" xfId="0" applyNumberFormat="1" applyFont="1" applyFill="1" applyBorder="1" applyAlignment="1" applyProtection="1">
      <alignment/>
      <protection locked="0"/>
    </xf>
    <xf numFmtId="200" fontId="94" fillId="0" borderId="14" xfId="0" applyNumberFormat="1" applyFont="1" applyFill="1" applyBorder="1" applyAlignment="1" applyProtection="1">
      <alignment/>
      <protection locked="0"/>
    </xf>
    <xf numFmtId="1" fontId="89" fillId="0" borderId="0" xfId="0" applyNumberFormat="1" applyFont="1" applyFill="1" applyBorder="1" applyAlignment="1" applyProtection="1">
      <alignment horizontal="center"/>
      <protection locked="0"/>
    </xf>
    <xf numFmtId="200" fontId="89" fillId="0" borderId="0" xfId="0" applyFont="1" applyFill="1" applyAlignment="1">
      <alignment horizontal="center"/>
    </xf>
    <xf numFmtId="200" fontId="92" fillId="0" borderId="0" xfId="0" applyNumberFormat="1" applyFont="1" applyFill="1" applyAlignment="1" applyProtection="1" quotePrefix="1">
      <alignment horizontal="left" vertical="top"/>
      <protection locked="0"/>
    </xf>
    <xf numFmtId="200" fontId="89" fillId="0" borderId="0" xfId="0" applyNumberFormat="1" applyFont="1" applyFill="1" applyBorder="1" applyAlignment="1" applyProtection="1" quotePrefix="1">
      <alignment horizontal="right"/>
      <protection/>
    </xf>
    <xf numFmtId="200" fontId="92" fillId="0" borderId="14" xfId="0" applyNumberFormat="1" applyFont="1" applyFill="1" applyBorder="1" applyAlignment="1" applyProtection="1">
      <alignment horizontal="left"/>
      <protection locked="0"/>
    </xf>
    <xf numFmtId="200" fontId="89" fillId="0" borderId="0" xfId="0" applyNumberFormat="1" applyFont="1" applyFill="1" applyBorder="1" applyAlignment="1" applyProtection="1">
      <alignment horizontal="right"/>
      <protection/>
    </xf>
    <xf numFmtId="14" fontId="89" fillId="0" borderId="15" xfId="0" applyNumberFormat="1" applyFont="1" applyFill="1" applyBorder="1" applyAlignment="1" applyProtection="1">
      <alignment horizontal="left"/>
      <protection/>
    </xf>
    <xf numFmtId="200" fontId="89" fillId="0" borderId="0" xfId="0" applyFont="1" applyFill="1" applyAlignment="1" quotePrefix="1">
      <alignment horizontal="right"/>
    </xf>
    <xf numFmtId="200" fontId="92" fillId="0" borderId="15" xfId="0" applyFont="1" applyFill="1" applyBorder="1" applyAlignment="1">
      <alignment/>
    </xf>
    <xf numFmtId="200" fontId="89" fillId="0" borderId="0" xfId="0" applyNumberFormat="1" applyFont="1" applyFill="1" applyAlignment="1" applyProtection="1">
      <alignment horizontal="center"/>
      <protection locked="0"/>
    </xf>
    <xf numFmtId="49" fontId="89" fillId="0" borderId="0" xfId="0" applyNumberFormat="1" applyFont="1" applyFill="1" applyAlignment="1" applyProtection="1">
      <alignment/>
      <protection locked="0"/>
    </xf>
    <xf numFmtId="200" fontId="92" fillId="0" borderId="0" xfId="0" applyNumberFormat="1" applyFont="1" applyFill="1" applyBorder="1" applyAlignment="1" applyProtection="1">
      <alignment/>
      <protection locked="0"/>
    </xf>
    <xf numFmtId="200" fontId="89" fillId="0" borderId="16" xfId="0" applyFont="1" applyFill="1" applyBorder="1" applyAlignment="1">
      <alignment horizontal="center"/>
    </xf>
    <xf numFmtId="49" fontId="89" fillId="0" borderId="16" xfId="0" applyNumberFormat="1" applyFont="1" applyFill="1" applyBorder="1" applyAlignment="1" applyProtection="1">
      <alignment horizontal="center"/>
      <protection locked="0"/>
    </xf>
    <xf numFmtId="201" fontId="89" fillId="0" borderId="16" xfId="0" applyNumberFormat="1" applyFont="1" applyFill="1" applyBorder="1" applyAlignment="1" applyProtection="1" quotePrefix="1">
      <alignment horizontal="center"/>
      <protection locked="0"/>
    </xf>
    <xf numFmtId="200" fontId="89" fillId="0" borderId="44" xfId="0" applyNumberFormat="1" applyFont="1" applyFill="1" applyBorder="1" applyAlignment="1" applyProtection="1" quotePrefix="1">
      <alignment horizontal="center"/>
      <protection locked="0"/>
    </xf>
    <xf numFmtId="200" fontId="89" fillId="0" borderId="0" xfId="0" applyNumberFormat="1" applyFont="1" applyFill="1" applyBorder="1" applyAlignment="1" applyProtection="1" quotePrefix="1">
      <alignment horizontal="right" wrapText="1"/>
      <protection locked="0"/>
    </xf>
    <xf numFmtId="49" fontId="89" fillId="0" borderId="0" xfId="0" applyNumberFormat="1" applyFont="1" applyFill="1" applyBorder="1" applyAlignment="1" applyProtection="1">
      <alignment horizontal="center"/>
      <protection locked="0"/>
    </xf>
    <xf numFmtId="200" fontId="89" fillId="0" borderId="0" xfId="0" applyNumberFormat="1" applyFont="1" applyFill="1" applyBorder="1" applyAlignment="1" applyProtection="1" quotePrefix="1">
      <alignment horizontal="left" wrapText="1" indent="3"/>
      <protection locked="0"/>
    </xf>
    <xf numFmtId="49" fontId="89" fillId="0" borderId="0" xfId="0" applyNumberFormat="1" applyFont="1" applyFill="1" applyBorder="1" applyAlignment="1" applyProtection="1">
      <alignment horizontal="center" wrapText="1"/>
      <protection locked="0"/>
    </xf>
    <xf numFmtId="200" fontId="89" fillId="0" borderId="19" xfId="0" applyNumberFormat="1" applyFont="1" applyFill="1" applyBorder="1" applyAlignment="1" applyProtection="1">
      <alignment horizontal="fill"/>
      <protection locked="0"/>
    </xf>
    <xf numFmtId="200" fontId="89" fillId="0" borderId="45" xfId="0" applyNumberFormat="1" applyFont="1" applyFill="1" applyBorder="1" applyAlignment="1" applyProtection="1">
      <alignment horizontal="fill"/>
      <protection locked="0"/>
    </xf>
    <xf numFmtId="49" fontId="89" fillId="0" borderId="46" xfId="0" applyNumberFormat="1" applyFont="1" applyFill="1" applyBorder="1" applyAlignment="1" applyProtection="1">
      <alignment horizontal="center"/>
      <protection locked="0"/>
    </xf>
    <xf numFmtId="200" fontId="89" fillId="0" borderId="17" xfId="0" applyNumberFormat="1" applyFont="1" applyFill="1" applyBorder="1" applyAlignment="1" applyProtection="1" quotePrefix="1">
      <alignment/>
      <protection locked="0"/>
    </xf>
    <xf numFmtId="200" fontId="89" fillId="0" borderId="47" xfId="0" applyNumberFormat="1" applyFont="1" applyFill="1" applyBorder="1" applyAlignment="1" applyProtection="1" quotePrefix="1">
      <alignment/>
      <protection locked="0"/>
    </xf>
    <xf numFmtId="200" fontId="89" fillId="0" borderId="16" xfId="0" applyNumberFormat="1" applyFont="1" applyFill="1" applyBorder="1" applyAlignment="1" applyProtection="1" quotePrefix="1">
      <alignment/>
      <protection locked="0"/>
    </xf>
    <xf numFmtId="200" fontId="89" fillId="0" borderId="18" xfId="0" applyNumberFormat="1" applyFont="1" applyFill="1" applyBorder="1" applyAlignment="1" applyProtection="1">
      <alignment horizontal="center"/>
      <protection locked="0"/>
    </xf>
    <xf numFmtId="200" fontId="89" fillId="0" borderId="12" xfId="0" applyNumberFormat="1" applyFont="1" applyFill="1" applyBorder="1" applyAlignment="1" applyProtection="1">
      <alignment horizontal="center"/>
      <protection locked="0"/>
    </xf>
    <xf numFmtId="200" fontId="89" fillId="0" borderId="0" xfId="0" applyNumberFormat="1" applyFont="1" applyFill="1" applyBorder="1" applyAlignment="1" applyProtection="1">
      <alignment horizontal="center"/>
      <protection locked="0"/>
    </xf>
    <xf numFmtId="200" fontId="92" fillId="0" borderId="0" xfId="0" applyNumberFormat="1" applyFont="1" applyFill="1" applyAlignment="1" applyProtection="1">
      <alignment horizontal="left"/>
      <protection locked="0"/>
    </xf>
    <xf numFmtId="200" fontId="89" fillId="0" borderId="12" xfId="0" applyFont="1" applyFill="1" applyBorder="1" applyAlignment="1">
      <alignment/>
    </xf>
    <xf numFmtId="200" fontId="92" fillId="0" borderId="23" xfId="0" applyNumberFormat="1" applyFont="1" applyFill="1" applyBorder="1" applyAlignment="1" applyProtection="1">
      <alignment horizontal="left"/>
      <protection locked="0"/>
    </xf>
    <xf numFmtId="4" fontId="89" fillId="0" borderId="22" xfId="0" applyNumberFormat="1" applyFont="1" applyFill="1" applyBorder="1" applyAlignment="1" applyProtection="1">
      <alignment/>
      <protection locked="0"/>
    </xf>
    <xf numFmtId="4" fontId="89" fillId="0" borderId="48" xfId="0" applyNumberFormat="1" applyFont="1" applyFill="1" applyBorder="1" applyAlignment="1" applyProtection="1">
      <alignment/>
      <protection locked="0"/>
    </xf>
    <xf numFmtId="4" fontId="89" fillId="0" borderId="23" xfId="0" applyNumberFormat="1" applyFont="1" applyFill="1" applyBorder="1" applyAlignment="1" applyProtection="1">
      <alignment/>
      <protection locked="0"/>
    </xf>
    <xf numFmtId="4" fontId="89" fillId="0" borderId="49" xfId="0" applyNumberFormat="1" applyFont="1" applyFill="1" applyBorder="1" applyAlignment="1" applyProtection="1">
      <alignment/>
      <protection locked="0"/>
    </xf>
    <xf numFmtId="200" fontId="89" fillId="0" borderId="23" xfId="0" applyNumberFormat="1" applyFont="1" applyFill="1" applyBorder="1" applyAlignment="1" applyProtection="1" quotePrefix="1">
      <alignment horizontal="left"/>
      <protection locked="0"/>
    </xf>
    <xf numFmtId="200" fontId="89" fillId="0" borderId="26" xfId="0" applyNumberFormat="1" applyFont="1" applyFill="1" applyBorder="1" applyAlignment="1" applyProtection="1">
      <alignment horizontal="fill"/>
      <protection locked="0"/>
    </xf>
    <xf numFmtId="4" fontId="89" fillId="0" borderId="18" xfId="0" applyNumberFormat="1" applyFont="1" applyFill="1" applyBorder="1" applyAlignment="1" applyProtection="1">
      <alignment/>
      <protection locked="0"/>
    </xf>
    <xf numFmtId="4" fontId="89" fillId="0" borderId="12" xfId="0" applyNumberFormat="1" applyFont="1" applyFill="1" applyBorder="1" applyAlignment="1" applyProtection="1">
      <alignment/>
      <protection locked="0"/>
    </xf>
    <xf numFmtId="4" fontId="89" fillId="0" borderId="0" xfId="0" applyNumberFormat="1" applyFont="1" applyFill="1" applyBorder="1" applyAlignment="1" applyProtection="1">
      <alignment/>
      <protection locked="0"/>
    </xf>
    <xf numFmtId="4" fontId="89" fillId="0" borderId="18" xfId="0" applyNumberFormat="1" applyFont="1" applyFill="1" applyBorder="1" applyAlignment="1">
      <alignment/>
    </xf>
    <xf numFmtId="4" fontId="89" fillId="0" borderId="12" xfId="0" applyNumberFormat="1" applyFont="1" applyFill="1" applyBorder="1" applyAlignment="1">
      <alignment/>
    </xf>
    <xf numFmtId="4" fontId="89" fillId="0" borderId="0" xfId="0" applyNumberFormat="1" applyFont="1" applyFill="1" applyBorder="1" applyAlignment="1">
      <alignment/>
    </xf>
    <xf numFmtId="200" fontId="92" fillId="0" borderId="23" xfId="0" applyNumberFormat="1" applyFont="1" applyFill="1" applyBorder="1" applyAlignment="1" applyProtection="1" quotePrefix="1">
      <alignment horizontal="left"/>
      <protection locked="0"/>
    </xf>
    <xf numFmtId="200" fontId="89" fillId="0" borderId="50" xfId="0" applyNumberFormat="1" applyFont="1" applyFill="1" applyBorder="1" applyAlignment="1" applyProtection="1">
      <alignment horizontal="left"/>
      <protection locked="0"/>
    </xf>
    <xf numFmtId="49" fontId="89" fillId="0" borderId="41" xfId="0" applyNumberFormat="1" applyFont="1" applyFill="1" applyBorder="1" applyAlignment="1" applyProtection="1">
      <alignment horizontal="center"/>
      <protection locked="0"/>
    </xf>
    <xf numFmtId="4" fontId="89" fillId="0" borderId="37" xfId="0" applyNumberFormat="1" applyFont="1" applyFill="1" applyBorder="1" applyAlignment="1" applyProtection="1">
      <alignment/>
      <protection locked="0"/>
    </xf>
    <xf numFmtId="4" fontId="89" fillId="0" borderId="51" xfId="0" applyNumberFormat="1" applyFont="1" applyFill="1" applyBorder="1" applyAlignment="1" applyProtection="1">
      <alignment/>
      <protection locked="0"/>
    </xf>
    <xf numFmtId="4" fontId="89" fillId="0" borderId="50" xfId="0" applyNumberFormat="1" applyFont="1" applyFill="1" applyBorder="1" applyAlignment="1" applyProtection="1">
      <alignment/>
      <protection locked="0"/>
    </xf>
    <xf numFmtId="200" fontId="89" fillId="0" borderId="50" xfId="0" applyNumberFormat="1" applyFont="1" applyFill="1" applyBorder="1" applyAlignment="1" applyProtection="1">
      <alignment horizontal="left" vertical="top"/>
      <protection locked="0"/>
    </xf>
    <xf numFmtId="49" fontId="89" fillId="0" borderId="41" xfId="0" applyNumberFormat="1" applyFont="1" applyFill="1" applyBorder="1" applyAlignment="1" applyProtection="1">
      <alignment horizontal="center" vertical="top"/>
      <protection locked="0"/>
    </xf>
    <xf numFmtId="200" fontId="92" fillId="0" borderId="15" xfId="0" applyNumberFormat="1" applyFont="1" applyFill="1" applyBorder="1" applyAlignment="1" applyProtection="1">
      <alignment horizontal="left"/>
      <protection locked="0"/>
    </xf>
    <xf numFmtId="49" fontId="89" fillId="0" borderId="29" xfId="0" applyNumberFormat="1" applyFont="1" applyFill="1" applyBorder="1" applyAlignment="1" applyProtection="1">
      <alignment horizontal="center"/>
      <protection locked="0"/>
    </xf>
    <xf numFmtId="4" fontId="89" fillId="0" borderId="25" xfId="0" applyNumberFormat="1" applyFont="1" applyFill="1" applyBorder="1" applyAlignment="1" applyProtection="1">
      <alignment/>
      <protection locked="0"/>
    </xf>
    <xf numFmtId="4" fontId="89" fillId="0" borderId="52" xfId="0" applyNumberFormat="1" applyFont="1" applyFill="1" applyBorder="1" applyAlignment="1" applyProtection="1">
      <alignment/>
      <protection locked="0"/>
    </xf>
    <xf numFmtId="4" fontId="89" fillId="0" borderId="15" xfId="0" applyNumberFormat="1" applyFont="1" applyFill="1" applyBorder="1" applyAlignment="1" applyProtection="1">
      <alignment/>
      <protection locked="0"/>
    </xf>
    <xf numFmtId="4" fontId="89" fillId="0" borderId="18" xfId="0" applyNumberFormat="1" applyFont="1" applyFill="1" applyBorder="1" applyAlignment="1" applyProtection="1">
      <alignment/>
      <protection/>
    </xf>
    <xf numFmtId="4" fontId="89" fillId="0" borderId="12" xfId="0" applyNumberFormat="1" applyFont="1" applyFill="1" applyBorder="1" applyAlignment="1" applyProtection="1" quotePrefix="1">
      <alignment/>
      <protection/>
    </xf>
    <xf numFmtId="4" fontId="89" fillId="0" borderId="0" xfId="0" applyNumberFormat="1" applyFont="1" applyFill="1" applyBorder="1" applyAlignment="1" applyProtection="1">
      <alignment/>
      <protection/>
    </xf>
    <xf numFmtId="4" fontId="89" fillId="0" borderId="48" xfId="0" applyNumberFormat="1" applyFont="1" applyFill="1" applyBorder="1" applyAlignment="1" applyProtection="1" quotePrefix="1">
      <alignment/>
      <protection/>
    </xf>
    <xf numFmtId="4" fontId="89" fillId="0" borderId="23" xfId="0" applyNumberFormat="1" applyFont="1" applyFill="1" applyBorder="1" applyAlignment="1" applyProtection="1">
      <alignment/>
      <protection/>
    </xf>
    <xf numFmtId="4" fontId="89" fillId="0" borderId="48" xfId="0" applyNumberFormat="1" applyFont="1" applyFill="1" applyBorder="1" applyAlignment="1" applyProtection="1" quotePrefix="1">
      <alignment/>
      <protection locked="0"/>
    </xf>
    <xf numFmtId="4" fontId="89" fillId="0" borderId="22" xfId="0" applyNumberFormat="1" applyFont="1" applyFill="1" applyBorder="1" applyAlignment="1" applyProtection="1" quotePrefix="1">
      <alignment/>
      <protection locked="0"/>
    </xf>
    <xf numFmtId="4" fontId="89" fillId="0" borderId="23" xfId="0" applyNumberFormat="1" applyFont="1" applyFill="1" applyBorder="1" applyAlignment="1">
      <alignment/>
    </xf>
    <xf numFmtId="4" fontId="89" fillId="0" borderId="22" xfId="0" applyNumberFormat="1" applyFont="1" applyFill="1" applyBorder="1" applyAlignment="1">
      <alignment/>
    </xf>
    <xf numFmtId="200" fontId="92" fillId="34" borderId="23" xfId="0" applyNumberFormat="1" applyFont="1" applyFill="1" applyBorder="1" applyAlignment="1" applyProtection="1">
      <alignment horizontal="left" vertical="top"/>
      <protection/>
    </xf>
    <xf numFmtId="49" fontId="89" fillId="34" borderId="24" xfId="0" applyNumberFormat="1" applyFont="1" applyFill="1" applyBorder="1" applyAlignment="1" applyProtection="1">
      <alignment horizontal="center" vertical="top"/>
      <protection/>
    </xf>
    <xf numFmtId="4" fontId="89" fillId="34" borderId="22" xfId="0" applyNumberFormat="1" applyFont="1" applyFill="1" applyBorder="1" applyAlignment="1" applyProtection="1" quotePrefix="1">
      <alignment/>
      <protection locked="0"/>
    </xf>
    <xf numFmtId="4" fontId="89" fillId="34" borderId="48" xfId="0" applyNumberFormat="1" applyFont="1" applyFill="1" applyBorder="1" applyAlignment="1" applyProtection="1" quotePrefix="1">
      <alignment/>
      <protection locked="0"/>
    </xf>
    <xf numFmtId="4" fontId="89" fillId="34" borderId="23" xfId="0" applyNumberFormat="1" applyFont="1" applyFill="1" applyBorder="1" applyAlignment="1" applyProtection="1">
      <alignment/>
      <protection/>
    </xf>
    <xf numFmtId="200" fontId="92" fillId="0" borderId="23" xfId="0" applyNumberFormat="1" applyFont="1" applyFill="1" applyBorder="1" applyAlignment="1" applyProtection="1">
      <alignment horizontal="left" wrapText="1"/>
      <protection/>
    </xf>
    <xf numFmtId="4" fontId="89" fillId="0" borderId="23" xfId="0" applyNumberFormat="1" applyFont="1" applyFill="1" applyBorder="1" applyAlignment="1" applyProtection="1" quotePrefix="1">
      <alignment/>
      <protection locked="0"/>
    </xf>
    <xf numFmtId="200" fontId="92" fillId="0" borderId="50" xfId="0" applyNumberFormat="1" applyFont="1" applyFill="1" applyBorder="1" applyAlignment="1" applyProtection="1">
      <alignment horizontal="left"/>
      <protection locked="0"/>
    </xf>
    <xf numFmtId="4" fontId="89" fillId="0" borderId="37" xfId="0" applyNumberFormat="1" applyFont="1" applyFill="1" applyBorder="1" applyAlignment="1" applyProtection="1" quotePrefix="1">
      <alignment/>
      <protection/>
    </xf>
    <xf numFmtId="4" fontId="89" fillId="0" borderId="51" xfId="0" applyNumberFormat="1" applyFont="1" applyFill="1" applyBorder="1" applyAlignment="1" applyProtection="1" quotePrefix="1">
      <alignment/>
      <protection/>
    </xf>
    <xf numFmtId="200" fontId="92" fillId="0" borderId="0" xfId="0" applyNumberFormat="1" applyFont="1" applyFill="1" applyAlignment="1" applyProtection="1" quotePrefix="1">
      <alignment horizontal="left"/>
      <protection locked="0"/>
    </xf>
    <xf numFmtId="49" fontId="89" fillId="0" borderId="35" xfId="0" applyNumberFormat="1" applyFont="1" applyFill="1" applyBorder="1" applyAlignment="1" applyProtection="1">
      <alignment horizontal="center"/>
      <protection locked="0"/>
    </xf>
    <xf numFmtId="4" fontId="92" fillId="0" borderId="30" xfId="0" applyNumberFormat="1" applyFont="1" applyFill="1" applyBorder="1" applyAlignment="1" applyProtection="1">
      <alignment/>
      <protection locked="0"/>
    </xf>
    <xf numFmtId="4" fontId="92" fillId="0" borderId="53" xfId="0" applyNumberFormat="1" applyFont="1" applyFill="1" applyBorder="1" applyAlignment="1" applyProtection="1">
      <alignment/>
      <protection locked="0"/>
    </xf>
    <xf numFmtId="4" fontId="92" fillId="0" borderId="14" xfId="0" applyNumberFormat="1" applyFont="1" applyFill="1" applyBorder="1" applyAlignment="1" applyProtection="1">
      <alignment/>
      <protection locked="0"/>
    </xf>
    <xf numFmtId="2" fontId="91" fillId="0" borderId="0" xfId="0" applyNumberFormat="1" applyFont="1" applyFill="1" applyBorder="1" applyAlignment="1">
      <alignment/>
    </xf>
    <xf numFmtId="2" fontId="94" fillId="0" borderId="0" xfId="0" applyNumberFormat="1" applyFont="1" applyFill="1" applyBorder="1" applyAlignment="1" applyProtection="1">
      <alignment/>
      <protection/>
    </xf>
    <xf numFmtId="2" fontId="89" fillId="0" borderId="0" xfId="0" applyNumberFormat="1" applyFont="1" applyFill="1" applyBorder="1" applyAlignment="1" applyProtection="1">
      <alignment horizontal="fill"/>
      <protection/>
    </xf>
    <xf numFmtId="2" fontId="89" fillId="0" borderId="0" xfId="0" applyNumberFormat="1" applyFont="1" applyFill="1" applyBorder="1" applyAlignment="1">
      <alignment/>
    </xf>
    <xf numFmtId="2" fontId="92" fillId="0" borderId="0" xfId="0" applyNumberFormat="1" applyFont="1" applyFill="1" applyBorder="1" applyAlignment="1" applyProtection="1">
      <alignment horizontal="fill"/>
      <protection/>
    </xf>
    <xf numFmtId="2" fontId="92" fillId="0" borderId="0" xfId="0" applyNumberFormat="1" applyFont="1" applyFill="1" applyBorder="1" applyAlignment="1">
      <alignment/>
    </xf>
    <xf numFmtId="200" fontId="89" fillId="0" borderId="18" xfId="0" applyNumberFormat="1" applyFont="1" applyFill="1" applyBorder="1" applyAlignment="1">
      <alignment/>
    </xf>
    <xf numFmtId="200" fontId="92" fillId="0" borderId="18" xfId="0" applyNumberFormat="1" applyFont="1" applyFill="1" applyBorder="1" applyAlignment="1">
      <alignment/>
    </xf>
    <xf numFmtId="200" fontId="89" fillId="0" borderId="0" xfId="0" applyNumberFormat="1" applyFont="1" applyFill="1" applyAlignment="1">
      <alignment/>
    </xf>
    <xf numFmtId="200" fontId="89" fillId="0" borderId="22" xfId="0" applyNumberFormat="1" applyFont="1" applyFill="1" applyBorder="1" applyAlignment="1">
      <alignment/>
    </xf>
    <xf numFmtId="200" fontId="89" fillId="0" borderId="23" xfId="0" applyNumberFormat="1" applyFont="1" applyFill="1" applyBorder="1" applyAlignment="1">
      <alignment/>
    </xf>
    <xf numFmtId="200" fontId="92" fillId="0" borderId="28" xfId="0" applyNumberFormat="1" applyFont="1" applyFill="1" applyBorder="1" applyAlignment="1">
      <alignment/>
    </xf>
    <xf numFmtId="200" fontId="89" fillId="0" borderId="40" xfId="0" applyNumberFormat="1" applyFont="1" applyFill="1" applyBorder="1" applyAlignment="1" applyProtection="1">
      <alignment/>
      <protection/>
    </xf>
    <xf numFmtId="200" fontId="89" fillId="0" borderId="40" xfId="0" applyNumberFormat="1" applyFont="1" applyFill="1" applyBorder="1" applyAlignment="1" applyProtection="1">
      <alignment/>
      <protection locked="0"/>
    </xf>
    <xf numFmtId="0" fontId="89" fillId="0" borderId="22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  <protection/>
    </xf>
    <xf numFmtId="1" fontId="10" fillId="0" borderId="54" xfId="0" applyNumberFormat="1" applyFont="1" applyFill="1" applyBorder="1" applyAlignment="1" applyProtection="1">
      <alignment horizontal="center"/>
      <protection/>
    </xf>
    <xf numFmtId="201" fontId="10" fillId="0" borderId="0" xfId="0" applyNumberFormat="1" applyFont="1" applyFill="1" applyBorder="1" applyAlignment="1" applyProtection="1">
      <alignment horizontal="center"/>
      <protection/>
    </xf>
    <xf numFmtId="200" fontId="97" fillId="0" borderId="15" xfId="0" applyNumberFormat="1" applyFont="1" applyFill="1" applyBorder="1" applyAlignment="1" applyProtection="1">
      <alignment horizontal="fill"/>
      <protection/>
    </xf>
    <xf numFmtId="200" fontId="16" fillId="0" borderId="20" xfId="0" applyFont="1" applyFill="1" applyBorder="1" applyAlignment="1">
      <alignment horizontal="center"/>
    </xf>
    <xf numFmtId="200" fontId="94" fillId="0" borderId="15" xfId="0" applyFont="1" applyFill="1" applyBorder="1" applyAlignment="1" quotePrefix="1">
      <alignment horizontal="left"/>
    </xf>
    <xf numFmtId="200" fontId="91" fillId="0" borderId="0" xfId="0" applyFont="1" applyFill="1" applyAlignment="1">
      <alignment/>
    </xf>
    <xf numFmtId="200" fontId="99" fillId="0" borderId="0" xfId="0" applyFont="1" applyFill="1" applyBorder="1" applyAlignment="1" quotePrefix="1">
      <alignment horizontal="left"/>
    </xf>
    <xf numFmtId="200" fontId="16" fillId="0" borderId="19" xfId="0" applyFont="1" applyFill="1" applyBorder="1" applyAlignment="1">
      <alignment horizontal="center"/>
    </xf>
    <xf numFmtId="200" fontId="15" fillId="0" borderId="18" xfId="0" applyNumberFormat="1" applyFont="1" applyFill="1" applyBorder="1" applyAlignment="1" applyProtection="1">
      <alignment horizontal="centerContinuous"/>
      <protection/>
    </xf>
    <xf numFmtId="200" fontId="15" fillId="0" borderId="17" xfId="0" applyFont="1" applyFill="1" applyBorder="1" applyAlignment="1" quotePrefix="1">
      <alignment horizontal="center"/>
    </xf>
    <xf numFmtId="200" fontId="100" fillId="0" borderId="0" xfId="0" applyFont="1" applyFill="1" applyBorder="1" applyAlignment="1">
      <alignment/>
    </xf>
    <xf numFmtId="200" fontId="100" fillId="0" borderId="0" xfId="0" applyFont="1" applyFill="1" applyAlignment="1">
      <alignment/>
    </xf>
    <xf numFmtId="43" fontId="6" fillId="33" borderId="33" xfId="42" applyFont="1" applyFill="1" applyBorder="1" applyAlignment="1" applyProtection="1">
      <alignment horizontal="left" wrapText="1"/>
      <protection locked="0"/>
    </xf>
    <xf numFmtId="200" fontId="6" fillId="33" borderId="55" xfId="0" applyNumberFormat="1" applyFont="1" applyFill="1" applyBorder="1" applyAlignment="1" applyProtection="1">
      <alignment horizontal="fill"/>
      <protection/>
    </xf>
    <xf numFmtId="43" fontId="2" fillId="0" borderId="11" xfId="42" applyFont="1" applyFill="1" applyBorder="1" applyAlignment="1" applyProtection="1">
      <alignment horizontal="left"/>
      <protection locked="0"/>
    </xf>
    <xf numFmtId="43" fontId="6" fillId="33" borderId="11" xfId="42" applyFont="1" applyFill="1" applyBorder="1" applyAlignment="1" applyProtection="1">
      <alignment horizontal="left" wrapText="1"/>
      <protection locked="0"/>
    </xf>
    <xf numFmtId="43" fontId="10" fillId="0" borderId="11" xfId="42" applyFont="1" applyFill="1" applyBorder="1" applyAlignment="1" applyProtection="1">
      <alignment horizontal="left" vertical="center" wrapText="1"/>
      <protection locked="0"/>
    </xf>
    <xf numFmtId="200" fontId="4" fillId="0" borderId="11" xfId="0" applyFont="1" applyBorder="1" applyAlignment="1">
      <alignment/>
    </xf>
    <xf numFmtId="43" fontId="5" fillId="0" borderId="11" xfId="42" applyFont="1" applyFill="1" applyBorder="1" applyAlignment="1" applyProtection="1">
      <alignment horizontal="left" vertical="center" wrapText="1"/>
      <protection locked="0"/>
    </xf>
    <xf numFmtId="200" fontId="6" fillId="35" borderId="11" xfId="0" applyNumberFormat="1" applyFont="1" applyFill="1" applyBorder="1" applyAlignment="1" applyProtection="1">
      <alignment/>
      <protection/>
    </xf>
    <xf numFmtId="43" fontId="6" fillId="33" borderId="13" xfId="42" applyFont="1" applyFill="1" applyBorder="1" applyAlignment="1" applyProtection="1">
      <alignment horizontal="left" vertical="center" wrapText="1"/>
      <protection locked="0"/>
    </xf>
    <xf numFmtId="49" fontId="96" fillId="33" borderId="33" xfId="0" applyNumberFormat="1" applyFont="1" applyFill="1" applyBorder="1" applyAlignment="1" applyProtection="1">
      <alignment horizontal="center" vertical="center"/>
      <protection locked="0"/>
    </xf>
    <xf numFmtId="200" fontId="6" fillId="33" borderId="56" xfId="0" applyNumberFormat="1" applyFont="1" applyFill="1" applyBorder="1" applyAlignment="1" applyProtection="1">
      <alignment horizontal="fill" vertical="center"/>
      <protection/>
    </xf>
    <xf numFmtId="200" fontId="6" fillId="33" borderId="57" xfId="0" applyNumberFormat="1" applyFont="1" applyFill="1" applyBorder="1" applyAlignment="1" applyProtection="1">
      <alignment horizontal="fill" vertical="center"/>
      <protection/>
    </xf>
    <xf numFmtId="200" fontId="6" fillId="33" borderId="58" xfId="0" applyNumberFormat="1" applyFont="1" applyFill="1" applyBorder="1" applyAlignment="1" applyProtection="1">
      <alignment horizontal="fill" vertical="center"/>
      <protection/>
    </xf>
    <xf numFmtId="200" fontId="6" fillId="33" borderId="59" xfId="0" applyNumberFormat="1" applyFont="1" applyFill="1" applyBorder="1" applyAlignment="1" applyProtection="1">
      <alignment horizontal="fill" vertical="center"/>
      <protection/>
    </xf>
    <xf numFmtId="200" fontId="6" fillId="33" borderId="13" xfId="0" applyNumberFormat="1" applyFont="1" applyFill="1" applyBorder="1" applyAlignment="1" applyProtection="1">
      <alignment horizontal="fill" vertical="center"/>
      <protection/>
    </xf>
    <xf numFmtId="200" fontId="3" fillId="0" borderId="15" xfId="0" applyNumberFormat="1" applyFont="1" applyFill="1" applyBorder="1" applyAlignment="1" applyProtection="1">
      <alignment horizontal="fill" vertical="center"/>
      <protection locked="0"/>
    </xf>
    <xf numFmtId="200" fontId="2" fillId="33" borderId="60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200" fontId="3" fillId="0" borderId="61" xfId="0" applyNumberFormat="1" applyFont="1" applyFill="1" applyBorder="1" applyAlignment="1" applyProtection="1">
      <alignment horizontal="fill" vertical="center"/>
      <protection locked="0"/>
    </xf>
    <xf numFmtId="200" fontId="3" fillId="0" borderId="31" xfId="0" applyNumberFormat="1" applyFont="1" applyFill="1" applyBorder="1" applyAlignment="1" applyProtection="1">
      <alignment horizontal="fill" vertical="center"/>
      <protection locked="0"/>
    </xf>
    <xf numFmtId="200" fontId="3" fillId="33" borderId="62" xfId="0" applyNumberFormat="1" applyFont="1" applyFill="1" applyBorder="1" applyAlignment="1" applyProtection="1">
      <alignment horizontal="fill" vertical="center"/>
      <protection locked="0"/>
    </xf>
    <xf numFmtId="200" fontId="2" fillId="33" borderId="63" xfId="0" applyNumberFormat="1" applyFont="1" applyFill="1" applyBorder="1" applyAlignment="1" applyProtection="1">
      <alignment vertical="center"/>
      <protection locked="0"/>
    </xf>
    <xf numFmtId="200" fontId="3" fillId="33" borderId="64" xfId="0" applyNumberFormat="1" applyFont="1" applyFill="1" applyBorder="1" applyAlignment="1" applyProtection="1">
      <alignment horizontal="fill" vertical="center"/>
      <protection locked="0"/>
    </xf>
    <xf numFmtId="43" fontId="2" fillId="0" borderId="10" xfId="42" applyFont="1" applyFill="1" applyBorder="1" applyAlignment="1" applyProtection="1">
      <alignment horizontal="left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200" fontId="2" fillId="33" borderId="66" xfId="0" applyNumberFormat="1" applyFont="1" applyFill="1" applyBorder="1" applyAlignment="1" applyProtection="1">
      <alignment vertical="center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locked="0"/>
    </xf>
    <xf numFmtId="200" fontId="6" fillId="36" borderId="56" xfId="0" applyNumberFormat="1" applyFont="1" applyFill="1" applyBorder="1" applyAlignment="1" applyProtection="1">
      <alignment vertical="center"/>
      <protection/>
    </xf>
    <xf numFmtId="200" fontId="6" fillId="36" borderId="57" xfId="0" applyNumberFormat="1" applyFont="1" applyFill="1" applyBorder="1" applyAlignment="1" applyProtection="1">
      <alignment vertical="center"/>
      <protection/>
    </xf>
    <xf numFmtId="200" fontId="6" fillId="36" borderId="58" xfId="0" applyNumberFormat="1" applyFont="1" applyFill="1" applyBorder="1" applyAlignment="1" applyProtection="1">
      <alignment vertical="center"/>
      <protection/>
    </xf>
    <xf numFmtId="43" fontId="6" fillId="33" borderId="61" xfId="42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/>
      <protection locked="0"/>
    </xf>
    <xf numFmtId="200" fontId="6" fillId="33" borderId="67" xfId="0" applyNumberFormat="1" applyFont="1" applyFill="1" applyBorder="1" applyAlignment="1" applyProtection="1">
      <alignment vertical="center"/>
      <protection/>
    </xf>
    <xf numFmtId="200" fontId="6" fillId="36" borderId="68" xfId="0" applyNumberFormat="1" applyFont="1" applyFill="1" applyBorder="1" applyAlignment="1" applyProtection="1">
      <alignment vertical="center"/>
      <protection/>
    </xf>
    <xf numFmtId="200" fontId="6" fillId="33" borderId="69" xfId="0" applyNumberFormat="1" applyFont="1" applyFill="1" applyBorder="1" applyAlignment="1" applyProtection="1">
      <alignment vertical="center"/>
      <protection/>
    </xf>
    <xf numFmtId="200" fontId="6" fillId="33" borderId="61" xfId="0" applyNumberFormat="1" applyFont="1" applyFill="1" applyBorder="1" applyAlignment="1" applyProtection="1">
      <alignment vertical="center"/>
      <protection/>
    </xf>
    <xf numFmtId="200" fontId="6" fillId="33" borderId="31" xfId="0" applyNumberFormat="1" applyFont="1" applyFill="1" applyBorder="1" applyAlignment="1" applyProtection="1">
      <alignment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 locked="0"/>
    </xf>
    <xf numFmtId="200" fontId="10" fillId="0" borderId="71" xfId="0" applyNumberFormat="1" applyFont="1" applyFill="1" applyBorder="1" applyAlignment="1">
      <alignment vertical="center"/>
    </xf>
    <xf numFmtId="200" fontId="10" fillId="33" borderId="12" xfId="0" applyNumberFormat="1" applyFont="1" applyFill="1" applyBorder="1" applyAlignment="1">
      <alignment vertical="center"/>
    </xf>
    <xf numFmtId="200" fontId="10" fillId="33" borderId="54" xfId="0" applyNumberFormat="1" applyFont="1" applyFill="1" applyBorder="1" applyAlignment="1">
      <alignment vertical="center"/>
    </xf>
    <xf numFmtId="200" fontId="10" fillId="0" borderId="72" xfId="0" applyNumberFormat="1" applyFont="1" applyFill="1" applyBorder="1" applyAlignment="1">
      <alignment vertical="center"/>
    </xf>
    <xf numFmtId="200" fontId="10" fillId="33" borderId="0" xfId="0" applyNumberFormat="1" applyFont="1" applyFill="1" applyBorder="1" applyAlignment="1">
      <alignment vertical="center"/>
    </xf>
    <xf numFmtId="43" fontId="2" fillId="0" borderId="31" xfId="42" applyFont="1" applyFill="1" applyBorder="1" applyAlignment="1" applyProtection="1" quotePrefix="1">
      <alignment horizontal="left" vertical="center" wrapText="1"/>
      <protection locked="0"/>
    </xf>
    <xf numFmtId="200" fontId="3" fillId="0" borderId="61" xfId="0" applyNumberFormat="1" applyFont="1" applyFill="1" applyBorder="1" applyAlignment="1" applyProtection="1">
      <alignment vertical="center"/>
      <protection/>
    </xf>
    <xf numFmtId="200" fontId="3" fillId="0" borderId="68" xfId="0" applyNumberFormat="1" applyFont="1" applyFill="1" applyBorder="1" applyAlignment="1" applyProtection="1">
      <alignment vertical="center"/>
      <protection/>
    </xf>
    <xf numFmtId="200" fontId="3" fillId="33" borderId="68" xfId="0" applyNumberFormat="1" applyFont="1" applyFill="1" applyBorder="1" applyAlignment="1" applyProtection="1">
      <alignment vertical="center"/>
      <protection locked="0"/>
    </xf>
    <xf numFmtId="200" fontId="2" fillId="33" borderId="69" xfId="0" applyNumberFormat="1" applyFont="1" applyFill="1" applyBorder="1" applyAlignment="1" applyProtection="1">
      <alignment vertical="center"/>
      <protection locked="0"/>
    </xf>
    <xf numFmtId="200" fontId="3" fillId="0" borderId="67" xfId="0" applyNumberFormat="1" applyFont="1" applyFill="1" applyBorder="1" applyAlignment="1" applyProtection="1">
      <alignment vertical="center"/>
      <protection/>
    </xf>
    <xf numFmtId="200" fontId="3" fillId="33" borderId="31" xfId="0" applyNumberFormat="1" applyFont="1" applyFill="1" applyBorder="1" applyAlignment="1" applyProtection="1">
      <alignment vertical="center"/>
      <protection locked="0"/>
    </xf>
    <xf numFmtId="43" fontId="3" fillId="0" borderId="31" xfId="42" applyFont="1" applyFill="1" applyBorder="1" applyAlignment="1" applyProtection="1" quotePrefix="1">
      <alignment horizontal="left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200" fontId="3" fillId="0" borderId="61" xfId="0" applyNumberFormat="1" applyFont="1" applyFill="1" applyBorder="1" applyAlignment="1" applyProtection="1">
      <alignment vertical="center"/>
      <protection locked="0"/>
    </xf>
    <xf numFmtId="200" fontId="3" fillId="0" borderId="68" xfId="0" applyNumberFormat="1" applyFont="1" applyFill="1" applyBorder="1" applyAlignment="1" applyProtection="1">
      <alignment vertical="center"/>
      <protection locked="0"/>
    </xf>
    <xf numFmtId="200" fontId="3" fillId="0" borderId="67" xfId="0" applyNumberFormat="1" applyFont="1" applyFill="1" applyBorder="1" applyAlignment="1" applyProtection="1">
      <alignment vertical="center"/>
      <protection locked="0"/>
    </xf>
    <xf numFmtId="43" fontId="3" fillId="0" borderId="31" xfId="42" applyFont="1" applyFill="1" applyBorder="1" applyAlignment="1" applyProtection="1" quotePrefix="1">
      <alignment horizontal="left" vertical="center" wrapText="1"/>
      <protection/>
    </xf>
    <xf numFmtId="200" fontId="3" fillId="0" borderId="68" xfId="0" applyNumberFormat="1" applyFont="1" applyFill="1" applyBorder="1" applyAlignment="1" applyProtection="1">
      <alignment horizontal="fill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200" fontId="3" fillId="33" borderId="0" xfId="0" applyNumberFormat="1" applyFont="1" applyFill="1" applyBorder="1" applyAlignment="1" applyProtection="1">
      <alignment vertical="center"/>
      <protection locked="0"/>
    </xf>
    <xf numFmtId="200" fontId="3" fillId="0" borderId="61" xfId="0" applyNumberFormat="1" applyFont="1" applyFill="1" applyBorder="1" applyAlignment="1">
      <alignment vertical="center"/>
    </xf>
    <xf numFmtId="200" fontId="3" fillId="0" borderId="68" xfId="0" applyNumberFormat="1" applyFont="1" applyFill="1" applyBorder="1" applyAlignment="1">
      <alignment vertical="center"/>
    </xf>
    <xf numFmtId="200" fontId="3" fillId="33" borderId="68" xfId="0" applyNumberFormat="1" applyFont="1" applyFill="1" applyBorder="1" applyAlignment="1">
      <alignment vertical="center"/>
    </xf>
    <xf numFmtId="200" fontId="3" fillId="0" borderId="73" xfId="0" applyNumberFormat="1" applyFont="1" applyFill="1" applyBorder="1" applyAlignment="1">
      <alignment vertical="center"/>
    </xf>
    <xf numFmtId="200" fontId="3" fillId="0" borderId="67" xfId="0" applyNumberFormat="1" applyFont="1" applyFill="1" applyBorder="1" applyAlignment="1">
      <alignment vertical="center"/>
    </xf>
    <xf numFmtId="200" fontId="3" fillId="33" borderId="31" xfId="0" applyNumberFormat="1" applyFont="1" applyFill="1" applyBorder="1" applyAlignment="1">
      <alignment vertical="center"/>
    </xf>
    <xf numFmtId="43" fontId="7" fillId="0" borderId="15" xfId="42" applyFont="1" applyFill="1" applyBorder="1" applyAlignment="1" applyProtection="1" quotePrefix="1">
      <alignment horizontal="left" vertical="center" wrapText="1"/>
      <protection locked="0"/>
    </xf>
    <xf numFmtId="200" fontId="3" fillId="0" borderId="74" xfId="0" applyNumberFormat="1" applyFont="1" applyFill="1" applyBorder="1" applyAlignment="1">
      <alignment vertical="center"/>
    </xf>
    <xf numFmtId="200" fontId="3" fillId="0" borderId="67" xfId="0" applyNumberFormat="1" applyFont="1" applyFill="1" applyBorder="1" applyAlignment="1" applyProtection="1">
      <alignment horizontal="fill" vertical="center"/>
      <protection locked="0"/>
    </xf>
    <xf numFmtId="200" fontId="3" fillId="33" borderId="68" xfId="0" applyNumberFormat="1" applyFont="1" applyFill="1" applyBorder="1" applyAlignment="1" applyProtection="1">
      <alignment horizontal="fill" vertical="center"/>
      <protection locked="0"/>
    </xf>
    <xf numFmtId="200" fontId="3" fillId="33" borderId="31" xfId="0" applyNumberFormat="1" applyFont="1" applyFill="1" applyBorder="1" applyAlignment="1" applyProtection="1">
      <alignment horizontal="fill" vertical="center"/>
      <protection locked="0"/>
    </xf>
    <xf numFmtId="43" fontId="2" fillId="0" borderId="61" xfId="42" applyFont="1" applyFill="1" applyBorder="1" applyAlignment="1" applyProtection="1">
      <alignment horizontal="left" vertical="center" wrapText="1"/>
      <protection locked="0"/>
    </xf>
    <xf numFmtId="200" fontId="3" fillId="0" borderId="11" xfId="0" applyNumberFormat="1" applyFont="1" applyFill="1" applyBorder="1" applyAlignment="1" applyProtection="1">
      <alignment horizontal="fill" vertical="center"/>
      <protection/>
    </xf>
    <xf numFmtId="200" fontId="3" fillId="33" borderId="64" xfId="0" applyNumberFormat="1" applyFont="1" applyFill="1" applyBorder="1" applyAlignment="1">
      <alignment horizontal="fill" vertical="center"/>
    </xf>
    <xf numFmtId="43" fontId="9" fillId="0" borderId="0" xfId="42" applyFont="1" applyFill="1" applyBorder="1" applyAlignment="1" applyProtection="1">
      <alignment horizontal="left" vertical="center" wrapText="1"/>
      <protection locked="0"/>
    </xf>
    <xf numFmtId="49" fontId="3" fillId="0" borderId="70" xfId="0" applyNumberFormat="1" applyFont="1" applyFill="1" applyBorder="1" applyAlignment="1" applyProtection="1">
      <alignment horizontal="center" vertical="center"/>
      <protection locked="0"/>
    </xf>
    <xf numFmtId="200" fontId="3" fillId="0" borderId="75" xfId="0" applyNumberFormat="1" applyFont="1" applyFill="1" applyBorder="1" applyAlignment="1" applyProtection="1">
      <alignment vertical="center"/>
      <protection locked="0"/>
    </xf>
    <xf numFmtId="200" fontId="3" fillId="0" borderId="12" xfId="0" applyNumberFormat="1" applyFont="1" applyFill="1" applyBorder="1" applyAlignment="1" applyProtection="1">
      <alignment vertical="center"/>
      <protection locked="0"/>
    </xf>
    <xf numFmtId="200" fontId="2" fillId="33" borderId="54" xfId="0" applyNumberFormat="1" applyFont="1" applyFill="1" applyBorder="1" applyAlignment="1" applyProtection="1">
      <alignment vertical="center"/>
      <protection locked="0"/>
    </xf>
    <xf numFmtId="43" fontId="7" fillId="0" borderId="15" xfId="42" applyFont="1" applyFill="1" applyBorder="1" applyAlignment="1" applyProtection="1">
      <alignment horizontal="left" vertical="center" wrapText="1"/>
      <protection locked="0"/>
    </xf>
    <xf numFmtId="49" fontId="3" fillId="0" borderId="76" xfId="0" applyNumberFormat="1" applyFont="1" applyFill="1" applyBorder="1" applyAlignment="1" applyProtection="1">
      <alignment horizontal="center" vertical="center"/>
      <protection locked="0"/>
    </xf>
    <xf numFmtId="200" fontId="3" fillId="0" borderId="77" xfId="0" applyNumberFormat="1" applyFont="1" applyFill="1" applyBorder="1" applyAlignment="1" applyProtection="1">
      <alignment vertical="center"/>
      <protection locked="0"/>
    </xf>
    <xf numFmtId="200" fontId="3" fillId="0" borderId="52" xfId="0" applyNumberFormat="1" applyFont="1" applyFill="1" applyBorder="1" applyAlignment="1" applyProtection="1">
      <alignment vertical="center"/>
      <protection locked="0"/>
    </xf>
    <xf numFmtId="200" fontId="3" fillId="33" borderId="52" xfId="0" applyNumberFormat="1" applyFont="1" applyFill="1" applyBorder="1" applyAlignment="1" applyProtection="1">
      <alignment vertical="center"/>
      <protection locked="0"/>
    </xf>
    <xf numFmtId="200" fontId="2" fillId="33" borderId="78" xfId="0" applyNumberFormat="1" applyFont="1" applyFill="1" applyBorder="1" applyAlignment="1" applyProtection="1">
      <alignment vertical="center"/>
      <protection locked="0"/>
    </xf>
    <xf numFmtId="200" fontId="3" fillId="33" borderId="15" xfId="0" applyNumberFormat="1" applyFont="1" applyFill="1" applyBorder="1" applyAlignment="1" applyProtection="1">
      <alignment vertical="center"/>
      <protection locked="0"/>
    </xf>
    <xf numFmtId="43" fontId="7" fillId="0" borderId="31" xfId="42" applyFont="1" applyFill="1" applyBorder="1" applyAlignment="1" applyProtection="1">
      <alignment horizontal="left" vertical="center" wrapText="1"/>
      <protection locked="0"/>
    </xf>
    <xf numFmtId="43" fontId="7" fillId="0" borderId="10" xfId="42" applyFont="1" applyFill="1" applyBorder="1" applyAlignment="1" applyProtection="1">
      <alignment horizontal="left" vertical="center" wrapText="1"/>
      <protection locked="0"/>
    </xf>
    <xf numFmtId="43" fontId="7" fillId="0" borderId="61" xfId="42" applyFont="1" applyFill="1" applyBorder="1" applyAlignment="1" applyProtection="1">
      <alignment horizontal="left" vertical="center" wrapText="1"/>
      <protection locked="0"/>
    </xf>
    <xf numFmtId="43" fontId="10" fillId="0" borderId="79" xfId="42" applyFont="1" applyFill="1" applyBorder="1" applyAlignment="1" applyProtection="1">
      <alignment horizontal="left" vertical="center" wrapText="1"/>
      <protection locked="0"/>
    </xf>
    <xf numFmtId="200" fontId="10" fillId="33" borderId="80" xfId="0" applyNumberFormat="1" applyFont="1" applyFill="1" applyBorder="1" applyAlignment="1" applyProtection="1">
      <alignment vertical="center"/>
      <protection locked="0"/>
    </xf>
    <xf numFmtId="200" fontId="3" fillId="0" borderId="31" xfId="0" applyNumberFormat="1" applyFont="1" applyFill="1" applyBorder="1" applyAlignment="1" applyProtection="1">
      <alignment vertical="center"/>
      <protection locked="0"/>
    </xf>
    <xf numFmtId="200" fontId="3" fillId="33" borderId="62" xfId="0" applyNumberFormat="1" applyFont="1" applyFill="1" applyBorder="1" applyAlignment="1" applyProtection="1">
      <alignment vertical="center"/>
      <protection locked="0"/>
    </xf>
    <xf numFmtId="200" fontId="3" fillId="0" borderId="81" xfId="0" applyNumberFormat="1" applyFont="1" applyFill="1" applyBorder="1" applyAlignment="1" applyProtection="1">
      <alignment vertical="center"/>
      <protection locked="0"/>
    </xf>
    <xf numFmtId="200" fontId="3" fillId="33" borderId="64" xfId="0" applyNumberFormat="1" applyFont="1" applyFill="1" applyBorder="1" applyAlignment="1" applyProtection="1">
      <alignment vertical="center"/>
      <protection locked="0"/>
    </xf>
    <xf numFmtId="43" fontId="3" fillId="0" borderId="61" xfId="42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3" fontId="7" fillId="34" borderId="0" xfId="42" applyFont="1" applyFill="1" applyBorder="1" applyAlignment="1" applyProtection="1" quotePrefix="1">
      <alignment horizontal="left" vertical="center" wrapText="1"/>
      <protection locked="0"/>
    </xf>
    <xf numFmtId="200" fontId="3" fillId="33" borderId="82" xfId="0" applyNumberFormat="1" applyFont="1" applyFill="1" applyBorder="1" applyAlignment="1" applyProtection="1">
      <alignment vertical="center"/>
      <protection locked="0"/>
    </xf>
    <xf numFmtId="200" fontId="2" fillId="33" borderId="66" xfId="0" applyNumberFormat="1" applyFont="1" applyFill="1" applyBorder="1" applyAlignment="1">
      <alignment vertical="center"/>
    </xf>
    <xf numFmtId="200" fontId="3" fillId="33" borderId="83" xfId="0" applyNumberFormat="1" applyFont="1" applyFill="1" applyBorder="1" applyAlignment="1">
      <alignment horizontal="center" vertical="center"/>
    </xf>
    <xf numFmtId="43" fontId="7" fillId="34" borderId="15" xfId="42" applyFont="1" applyFill="1" applyBorder="1" applyAlignment="1" applyProtection="1" quotePrefix="1">
      <alignment horizontal="left" vertical="center" wrapText="1"/>
      <protection locked="0"/>
    </xf>
    <xf numFmtId="200" fontId="3" fillId="33" borderId="84" xfId="0" applyNumberFormat="1" applyFont="1" applyFill="1" applyBorder="1" applyAlignment="1" applyProtection="1">
      <alignment vertical="center"/>
      <protection locked="0"/>
    </xf>
    <xf numFmtId="200" fontId="2" fillId="33" borderId="60" xfId="0" applyNumberFormat="1" applyFont="1" applyFill="1" applyBorder="1" applyAlignment="1">
      <alignment vertical="center"/>
    </xf>
    <xf numFmtId="200" fontId="3" fillId="0" borderId="77" xfId="0" applyNumberFormat="1" applyFont="1" applyFill="1" applyBorder="1" applyAlignment="1">
      <alignment horizontal="fill" vertical="center"/>
    </xf>
    <xf numFmtId="200" fontId="3" fillId="0" borderId="85" xfId="0" applyNumberFormat="1" applyFont="1" applyFill="1" applyBorder="1" applyAlignment="1">
      <alignment horizontal="fill" vertical="center"/>
    </xf>
    <xf numFmtId="200" fontId="3" fillId="33" borderId="86" xfId="0" applyNumberFormat="1" applyFont="1" applyFill="1" applyBorder="1" applyAlignment="1">
      <alignment horizontal="fill" vertical="center"/>
    </xf>
    <xf numFmtId="43" fontId="7" fillId="34" borderId="31" xfId="42" applyFont="1" applyFill="1" applyBorder="1" applyAlignment="1" applyProtection="1" quotePrefix="1">
      <alignment horizontal="left" vertical="center" wrapText="1"/>
      <protection locked="0"/>
    </xf>
    <xf numFmtId="200" fontId="3" fillId="0" borderId="81" xfId="0" applyNumberFormat="1" applyFont="1" applyFill="1" applyBorder="1" applyAlignment="1" applyProtection="1">
      <alignment horizontal="fill" vertical="center"/>
      <protection locked="0"/>
    </xf>
    <xf numFmtId="43" fontId="6" fillId="33" borderId="31" xfId="42" applyFont="1" applyFill="1" applyBorder="1" applyAlignment="1" applyProtection="1" quotePrefix="1">
      <alignment horizontal="left" vertical="center" wrapText="1"/>
      <protection locked="0"/>
    </xf>
    <xf numFmtId="200" fontId="6" fillId="33" borderId="81" xfId="0" applyNumberFormat="1" applyFont="1" applyFill="1" applyBorder="1" applyAlignment="1" applyProtection="1">
      <alignment vertical="center"/>
      <protection/>
    </xf>
    <xf numFmtId="200" fontId="6" fillId="33" borderId="62" xfId="0" applyNumberFormat="1" applyFont="1" applyFill="1" applyBorder="1" applyAlignment="1" applyProtection="1">
      <alignment vertical="center"/>
      <protection/>
    </xf>
    <xf numFmtId="200" fontId="6" fillId="33" borderId="63" xfId="0" applyNumberFormat="1" applyFont="1" applyFill="1" applyBorder="1" applyAlignment="1" applyProtection="1">
      <alignment vertical="center"/>
      <protection/>
    </xf>
    <xf numFmtId="200" fontId="6" fillId="33" borderId="73" xfId="0" applyNumberFormat="1" applyFont="1" applyFill="1" applyBorder="1" applyAlignment="1" applyProtection="1">
      <alignment vertical="center"/>
      <protection/>
    </xf>
    <xf numFmtId="200" fontId="6" fillId="33" borderId="64" xfId="0" applyNumberFormat="1" applyFont="1" applyFill="1" applyBorder="1" applyAlignment="1" applyProtection="1">
      <alignment vertical="center"/>
      <protection/>
    </xf>
    <xf numFmtId="200" fontId="5" fillId="0" borderId="81" xfId="0" applyNumberFormat="1" applyFont="1" applyFill="1" applyBorder="1" applyAlignment="1" applyProtection="1">
      <alignment vertical="center"/>
      <protection locked="0"/>
    </xf>
    <xf numFmtId="200" fontId="5" fillId="33" borderId="62" xfId="0" applyNumberFormat="1" applyFont="1" applyFill="1" applyBorder="1" applyAlignment="1" applyProtection="1">
      <alignment vertical="center"/>
      <protection locked="0"/>
    </xf>
    <xf numFmtId="200" fontId="10" fillId="33" borderId="60" xfId="0" applyNumberFormat="1" applyFont="1" applyFill="1" applyBorder="1" applyAlignment="1" applyProtection="1">
      <alignment vertical="center"/>
      <protection locked="0"/>
    </xf>
    <xf numFmtId="200" fontId="5" fillId="0" borderId="73" xfId="0" applyNumberFormat="1" applyFont="1" applyFill="1" applyBorder="1" applyAlignment="1" applyProtection="1">
      <alignment vertical="center"/>
      <protection locked="0"/>
    </xf>
    <xf numFmtId="200" fontId="5" fillId="33" borderId="86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200" fontId="6" fillId="33" borderId="85" xfId="0" applyNumberFormat="1" applyFont="1" applyFill="1" applyBorder="1" applyAlignment="1" applyProtection="1">
      <alignment vertical="center"/>
      <protection/>
    </xf>
    <xf numFmtId="200" fontId="6" fillId="33" borderId="84" xfId="0" applyNumberFormat="1" applyFont="1" applyFill="1" applyBorder="1" applyAlignment="1" applyProtection="1">
      <alignment vertical="center"/>
      <protection/>
    </xf>
    <xf numFmtId="200" fontId="6" fillId="33" borderId="60" xfId="0" applyNumberFormat="1" applyFont="1" applyFill="1" applyBorder="1" applyAlignment="1" applyProtection="1">
      <alignment vertical="center"/>
      <protection/>
    </xf>
    <xf numFmtId="200" fontId="6" fillId="33" borderId="87" xfId="0" applyNumberFormat="1" applyFont="1" applyFill="1" applyBorder="1" applyAlignment="1" applyProtection="1">
      <alignment horizontal="fill" vertical="center"/>
      <protection/>
    </xf>
    <xf numFmtId="200" fontId="6" fillId="33" borderId="85" xfId="0" applyNumberFormat="1" applyFont="1" applyFill="1" applyBorder="1" applyAlignment="1" applyProtection="1">
      <alignment horizontal="fill" vertical="center"/>
      <protection/>
    </xf>
    <xf numFmtId="200" fontId="6" fillId="33" borderId="86" xfId="0" applyNumberFormat="1" applyFont="1" applyFill="1" applyBorder="1" applyAlignment="1" applyProtection="1">
      <alignment horizontal="fill" vertical="center"/>
      <protection/>
    </xf>
    <xf numFmtId="200" fontId="5" fillId="33" borderId="84" xfId="0" applyNumberFormat="1" applyFont="1" applyFill="1" applyBorder="1" applyAlignment="1" applyProtection="1">
      <alignment vertical="center"/>
      <protection locked="0"/>
    </xf>
    <xf numFmtId="200" fontId="5" fillId="0" borderId="73" xfId="0" applyNumberFormat="1" applyFont="1" applyFill="1" applyBorder="1" applyAlignment="1" applyProtection="1">
      <alignment horizontal="fill" vertical="center"/>
      <protection locked="0"/>
    </xf>
    <xf numFmtId="200" fontId="5" fillId="0" borderId="81" xfId="0" applyNumberFormat="1" applyFont="1" applyFill="1" applyBorder="1" applyAlignment="1" applyProtection="1">
      <alignment horizontal="fill" vertical="center"/>
      <protection locked="0"/>
    </xf>
    <xf numFmtId="200" fontId="5" fillId="33" borderId="86" xfId="0" applyNumberFormat="1" applyFont="1" applyFill="1" applyBorder="1" applyAlignment="1" applyProtection="1">
      <alignment horizontal="fill" vertical="center"/>
      <protection locked="0"/>
    </xf>
    <xf numFmtId="200" fontId="5" fillId="33" borderId="82" xfId="0" applyNumberFormat="1" applyFont="1" applyFill="1" applyBorder="1" applyAlignment="1" applyProtection="1">
      <alignment vertical="center"/>
      <protection locked="0"/>
    </xf>
    <xf numFmtId="200" fontId="10" fillId="33" borderId="88" xfId="0" applyNumberFormat="1" applyFont="1" applyFill="1" applyBorder="1" applyAlignment="1" applyProtection="1">
      <alignment vertical="center"/>
      <protection locked="0"/>
    </xf>
    <xf numFmtId="200" fontId="5" fillId="33" borderId="89" xfId="0" applyNumberFormat="1" applyFont="1" applyFill="1" applyBorder="1" applyAlignment="1" applyProtection="1">
      <alignment horizontal="fill" vertical="center"/>
      <protection locked="0"/>
    </xf>
    <xf numFmtId="200" fontId="6" fillId="33" borderId="81" xfId="0" applyNumberFormat="1" applyFont="1" applyFill="1" applyBorder="1" applyAlignment="1" applyProtection="1">
      <alignment horizontal="fill" vertical="center"/>
      <protection/>
    </xf>
    <xf numFmtId="2" fontId="6" fillId="33" borderId="63" xfId="0" applyNumberFormat="1" applyFont="1" applyFill="1" applyBorder="1" applyAlignment="1" applyProtection="1">
      <alignment vertical="center"/>
      <protection/>
    </xf>
    <xf numFmtId="200" fontId="6" fillId="33" borderId="61" xfId="0" applyNumberFormat="1" applyFont="1" applyFill="1" applyBorder="1" applyAlignment="1" applyProtection="1">
      <alignment horizontal="fill" vertical="center"/>
      <protection/>
    </xf>
    <xf numFmtId="200" fontId="6" fillId="33" borderId="64" xfId="0" applyNumberFormat="1" applyFont="1" applyFill="1" applyBorder="1" applyAlignment="1" applyProtection="1">
      <alignment horizontal="fill" vertical="center"/>
      <protection/>
    </xf>
    <xf numFmtId="43" fontId="3" fillId="0" borderId="15" xfId="42" applyFont="1" applyFill="1" applyBorder="1" applyAlignment="1" applyProtection="1" quotePrefix="1">
      <alignment horizontal="left" vertical="center" wrapText="1"/>
      <protection locked="0"/>
    </xf>
    <xf numFmtId="43" fontId="3" fillId="0" borderId="0" xfId="42" applyFont="1" applyFill="1" applyBorder="1" applyAlignment="1" applyProtection="1" quotePrefix="1">
      <alignment horizontal="left" vertical="center" wrapText="1"/>
      <protection locked="0"/>
    </xf>
    <xf numFmtId="200" fontId="3" fillId="0" borderId="15" xfId="0" applyNumberFormat="1" applyFont="1" applyFill="1" applyBorder="1" applyAlignment="1" applyProtection="1">
      <alignment vertical="center"/>
      <protection locked="0"/>
    </xf>
    <xf numFmtId="200" fontId="2" fillId="33" borderId="81" xfId="0" applyNumberFormat="1" applyFont="1" applyFill="1" applyBorder="1" applyAlignment="1" applyProtection="1">
      <alignment horizontal="fill" vertical="center"/>
      <protection/>
    </xf>
    <xf numFmtId="200" fontId="2" fillId="33" borderId="62" xfId="0" applyNumberFormat="1" applyFont="1" applyFill="1" applyBorder="1" applyAlignment="1" applyProtection="1">
      <alignment horizontal="fill" vertical="center"/>
      <protection locked="0"/>
    </xf>
    <xf numFmtId="200" fontId="2" fillId="33" borderId="31" xfId="0" applyNumberFormat="1" applyFont="1" applyFill="1" applyBorder="1" applyAlignment="1" applyProtection="1">
      <alignment horizontal="fill" vertical="center"/>
      <protection/>
    </xf>
    <xf numFmtId="200" fontId="2" fillId="33" borderId="63" xfId="0" applyNumberFormat="1" applyFont="1" applyFill="1" applyBorder="1" applyAlignment="1" applyProtection="1">
      <alignment horizontal="fill" vertical="center"/>
      <protection/>
    </xf>
    <xf numFmtId="200" fontId="2" fillId="33" borderId="61" xfId="0" applyNumberFormat="1" applyFont="1" applyFill="1" applyBorder="1" applyAlignment="1" applyProtection="1">
      <alignment horizontal="fill" vertical="center"/>
      <protection/>
    </xf>
    <xf numFmtId="200" fontId="2" fillId="33" borderId="64" xfId="0" applyNumberFormat="1" applyFont="1" applyFill="1" applyBorder="1" applyAlignment="1" applyProtection="1">
      <alignment horizontal="fill" vertical="center"/>
      <protection/>
    </xf>
    <xf numFmtId="200" fontId="101" fillId="0" borderId="18" xfId="0" applyFont="1" applyFill="1" applyBorder="1" applyAlignment="1" quotePrefix="1">
      <alignment horizontal="center"/>
    </xf>
    <xf numFmtId="200" fontId="94" fillId="0" borderId="0" xfId="0" applyNumberFormat="1" applyFont="1" applyFill="1" applyBorder="1" applyAlignment="1" applyProtection="1">
      <alignment/>
      <protection/>
    </xf>
    <xf numFmtId="210" fontId="89" fillId="0" borderId="90" xfId="0" applyNumberFormat="1" applyFont="1" applyFill="1" applyBorder="1" applyAlignment="1" applyProtection="1">
      <alignment horizontal="center"/>
      <protection/>
    </xf>
    <xf numFmtId="200" fontId="89" fillId="0" borderId="18" xfId="0" applyNumberFormat="1" applyFont="1" applyFill="1" applyBorder="1" applyAlignment="1" applyProtection="1">
      <alignment/>
      <protection/>
    </xf>
    <xf numFmtId="200" fontId="92" fillId="0" borderId="42" xfId="0" applyNumberFormat="1" applyFont="1" applyFill="1" applyBorder="1" applyAlignment="1" applyProtection="1">
      <alignment/>
      <protection/>
    </xf>
    <xf numFmtId="200" fontId="89" fillId="0" borderId="29" xfId="0" applyNumberFormat="1" applyFont="1" applyFill="1" applyBorder="1" applyAlignment="1" applyProtection="1">
      <alignment horizontal="fill"/>
      <protection locked="0"/>
    </xf>
    <xf numFmtId="200" fontId="89" fillId="0" borderId="25" xfId="0" applyNumberFormat="1" applyFont="1" applyFill="1" applyBorder="1" applyAlignment="1" applyProtection="1">
      <alignment horizontal="fill"/>
      <protection locked="0"/>
    </xf>
    <xf numFmtId="200" fontId="92" fillId="0" borderId="91" xfId="0" applyFont="1" applyFill="1" applyBorder="1" applyAlignment="1">
      <alignment/>
    </xf>
    <xf numFmtId="200" fontId="94" fillId="0" borderId="0" xfId="0" applyNumberFormat="1" applyFont="1" applyFill="1" applyBorder="1" applyAlignment="1" applyProtection="1">
      <alignment/>
      <protection locked="0"/>
    </xf>
    <xf numFmtId="200" fontId="94" fillId="0" borderId="35" xfId="0" applyNumberFormat="1" applyFont="1" applyFill="1" applyBorder="1" applyAlignment="1" applyProtection="1">
      <alignment/>
      <protection locked="0"/>
    </xf>
    <xf numFmtId="200" fontId="89" fillId="0" borderId="29" xfId="0" applyNumberFormat="1" applyFont="1" applyFill="1" applyBorder="1" applyAlignment="1" applyProtection="1">
      <alignment/>
      <protection locked="0"/>
    </xf>
    <xf numFmtId="200" fontId="89" fillId="0" borderId="92" xfId="0" applyNumberFormat="1" applyFont="1" applyFill="1" applyBorder="1" applyAlignment="1" applyProtection="1">
      <alignment/>
      <protection locked="0"/>
    </xf>
    <xf numFmtId="200" fontId="89" fillId="0" borderId="93" xfId="0" applyNumberFormat="1" applyFont="1" applyFill="1" applyBorder="1" applyAlignment="1" applyProtection="1">
      <alignment/>
      <protection locked="0"/>
    </xf>
    <xf numFmtId="200" fontId="89" fillId="0" borderId="93" xfId="0" applyNumberFormat="1" applyFont="1" applyFill="1" applyBorder="1" applyAlignment="1" applyProtection="1">
      <alignment horizontal="fill"/>
      <protection locked="0"/>
    </xf>
    <xf numFmtId="200" fontId="92" fillId="0" borderId="94" xfId="0" applyFont="1" applyFill="1" applyBorder="1" applyAlignment="1">
      <alignment/>
    </xf>
    <xf numFmtId="200" fontId="89" fillId="0" borderId="95" xfId="0" applyNumberFormat="1" applyFont="1" applyFill="1" applyBorder="1" applyAlignment="1" applyProtection="1">
      <alignment/>
      <protection locked="0"/>
    </xf>
    <xf numFmtId="200" fontId="89" fillId="0" borderId="96" xfId="0" applyNumberFormat="1" applyFont="1" applyFill="1" applyBorder="1" applyAlignment="1" applyProtection="1">
      <alignment/>
      <protection locked="0"/>
    </xf>
    <xf numFmtId="200" fontId="16" fillId="0" borderId="97" xfId="0" applyNumberFormat="1" applyFont="1" applyFill="1" applyBorder="1" applyAlignment="1" applyProtection="1">
      <alignment horizontal="fill"/>
      <protection/>
    </xf>
    <xf numFmtId="49" fontId="3" fillId="35" borderId="70" xfId="0" applyNumberFormat="1" applyFont="1" applyFill="1" applyBorder="1" applyAlignment="1" applyProtection="1">
      <alignment horizontal="center" vertical="center"/>
      <protection locked="0"/>
    </xf>
    <xf numFmtId="200" fontId="3" fillId="35" borderId="98" xfId="0" applyNumberFormat="1" applyFont="1" applyFill="1" applyBorder="1" applyAlignment="1">
      <alignment vertical="center"/>
    </xf>
    <xf numFmtId="200" fontId="3" fillId="35" borderId="98" xfId="0" applyNumberFormat="1" applyFont="1" applyFill="1" applyBorder="1" applyAlignment="1">
      <alignment horizontal="center" vertical="center"/>
    </xf>
    <xf numFmtId="200" fontId="3" fillId="35" borderId="79" xfId="0" applyNumberFormat="1" applyFont="1" applyFill="1" applyBorder="1" applyAlignment="1">
      <alignment horizontal="center" vertical="center"/>
    </xf>
    <xf numFmtId="200" fontId="3" fillId="35" borderId="68" xfId="0" applyNumberFormat="1" applyFont="1" applyFill="1" applyBorder="1" applyAlignment="1" applyProtection="1">
      <alignment vertical="center"/>
      <protection locked="0"/>
    </xf>
    <xf numFmtId="200" fontId="3" fillId="35" borderId="68" xfId="0" applyNumberFormat="1" applyFont="1" applyFill="1" applyBorder="1" applyAlignment="1" applyProtection="1">
      <alignment horizontal="fill" vertical="center"/>
      <protection locked="0"/>
    </xf>
    <xf numFmtId="200" fontId="3" fillId="35" borderId="67" xfId="0" applyNumberFormat="1" applyFont="1" applyFill="1" applyBorder="1" applyAlignment="1" applyProtection="1">
      <alignment vertical="center"/>
      <protection locked="0"/>
    </xf>
    <xf numFmtId="200" fontId="3" fillId="36" borderId="61" xfId="0" applyNumberFormat="1" applyFont="1" applyFill="1" applyBorder="1" applyAlignment="1" applyProtection="1">
      <alignment horizontal="fill" vertical="center"/>
      <protection locked="0"/>
    </xf>
    <xf numFmtId="200" fontId="10" fillId="0" borderId="99" xfId="0" applyNumberFormat="1" applyFont="1" applyFill="1" applyBorder="1" applyAlignment="1" applyProtection="1">
      <alignment vertical="center"/>
      <protection locked="0"/>
    </xf>
    <xf numFmtId="200" fontId="10" fillId="33" borderId="100" xfId="0" applyNumberFormat="1" applyFont="1" applyFill="1" applyBorder="1" applyAlignment="1" applyProtection="1">
      <alignment vertical="center"/>
      <protection locked="0"/>
    </xf>
    <xf numFmtId="200" fontId="10" fillId="0" borderId="82" xfId="0" applyNumberFormat="1" applyFont="1" applyFill="1" applyBorder="1" applyAlignment="1" applyProtection="1">
      <alignment vertical="center"/>
      <protection locked="0"/>
    </xf>
    <xf numFmtId="200" fontId="10" fillId="0" borderId="101" xfId="0" applyNumberFormat="1" applyFont="1" applyFill="1" applyBorder="1" applyAlignment="1" applyProtection="1">
      <alignment vertical="center"/>
      <protection locked="0"/>
    </xf>
    <xf numFmtId="200" fontId="10" fillId="33" borderId="10" xfId="0" applyNumberFormat="1" applyFont="1" applyFill="1" applyBorder="1" applyAlignment="1" applyProtection="1">
      <alignment vertical="center"/>
      <protection locked="0"/>
    </xf>
    <xf numFmtId="200" fontId="89" fillId="0" borderId="102" xfId="0" applyNumberFormat="1" applyFont="1" applyFill="1" applyBorder="1" applyAlignment="1" applyProtection="1">
      <alignment horizontal="fill"/>
      <protection/>
    </xf>
    <xf numFmtId="200" fontId="89" fillId="0" borderId="24" xfId="0" applyNumberFormat="1" applyFont="1" applyFill="1" applyBorder="1" applyAlignment="1" applyProtection="1">
      <alignment/>
      <protection locked="0"/>
    </xf>
    <xf numFmtId="200" fontId="89" fillId="0" borderId="37" xfId="0" applyNumberFormat="1" applyFont="1" applyFill="1" applyBorder="1" applyAlignment="1" applyProtection="1">
      <alignment/>
      <protection locked="0"/>
    </xf>
    <xf numFmtId="200" fontId="89" fillId="0" borderId="37" xfId="0" applyFont="1" applyFill="1" applyBorder="1" applyAlignment="1">
      <alignment/>
    </xf>
    <xf numFmtId="200" fontId="92" fillId="0" borderId="103" xfId="0" applyFont="1" applyFill="1" applyBorder="1" applyAlignment="1">
      <alignment/>
    </xf>
    <xf numFmtId="200" fontId="89" fillId="0" borderId="50" xfId="0" applyNumberFormat="1" applyFont="1" applyFill="1" applyBorder="1" applyAlignment="1" applyProtection="1">
      <alignment/>
      <protection locked="0"/>
    </xf>
    <xf numFmtId="200" fontId="89" fillId="0" borderId="102" xfId="0" applyNumberFormat="1" applyFont="1" applyFill="1" applyBorder="1" applyAlignment="1" applyProtection="1">
      <alignment horizontal="fill"/>
      <protection locked="0"/>
    </xf>
    <xf numFmtId="200" fontId="89" fillId="0" borderId="28" xfId="0" applyNumberFormat="1" applyFont="1" applyFill="1" applyBorder="1" applyAlignment="1" applyProtection="1">
      <alignment horizontal="fill"/>
      <protection locked="0"/>
    </xf>
    <xf numFmtId="200" fontId="92" fillId="0" borderId="104" xfId="0" applyNumberFormat="1" applyFont="1" applyFill="1" applyBorder="1" applyAlignment="1" applyProtection="1">
      <alignment/>
      <protection/>
    </xf>
    <xf numFmtId="200" fontId="89" fillId="0" borderId="105" xfId="0" applyNumberFormat="1" applyFont="1" applyFill="1" applyBorder="1" applyAlignment="1" applyProtection="1">
      <alignment/>
      <protection locked="0"/>
    </xf>
    <xf numFmtId="200" fontId="92" fillId="0" borderId="18" xfId="0" applyNumberFormat="1" applyFont="1" applyFill="1" applyBorder="1" applyAlignment="1" applyProtection="1">
      <alignment horizontal="center"/>
      <protection/>
    </xf>
    <xf numFmtId="200" fontId="92" fillId="0" borderId="18" xfId="0" applyNumberFormat="1" applyFont="1" applyFill="1" applyBorder="1" applyAlignment="1" applyProtection="1" quotePrefix="1">
      <alignment horizontal="center"/>
      <protection/>
    </xf>
    <xf numFmtId="200" fontId="16" fillId="0" borderId="106" xfId="0" applyNumberFormat="1" applyFont="1" applyFill="1" applyBorder="1" applyAlignment="1" applyProtection="1">
      <alignment horizontal="fill"/>
      <protection/>
    </xf>
    <xf numFmtId="200" fontId="15" fillId="0" borderId="107" xfId="0" applyNumberFormat="1" applyFont="1" applyFill="1" applyBorder="1" applyAlignment="1" applyProtection="1">
      <alignment horizontal="fill"/>
      <protection/>
    </xf>
    <xf numFmtId="43" fontId="87" fillId="33" borderId="15" xfId="42" applyFont="1" applyFill="1" applyBorder="1" applyAlignment="1" applyProtection="1" quotePrefix="1">
      <alignment horizontal="left" vertical="center" wrapText="1"/>
      <protection locked="0"/>
    </xf>
    <xf numFmtId="43" fontId="102" fillId="0" borderId="15" xfId="42" applyFont="1" applyFill="1" applyBorder="1" applyAlignment="1" applyProtection="1">
      <alignment horizontal="left" vertical="center" wrapText="1"/>
      <protection locked="0"/>
    </xf>
    <xf numFmtId="43" fontId="103" fillId="0" borderId="15" xfId="42" applyFont="1" applyFill="1" applyBorder="1" applyAlignment="1" applyProtection="1">
      <alignment horizontal="left" vertical="center" wrapText="1"/>
      <protection locked="0"/>
    </xf>
    <xf numFmtId="43" fontId="104" fillId="0" borderId="31" xfId="42" applyFont="1" applyFill="1" applyBorder="1" applyAlignment="1" applyProtection="1" quotePrefix="1">
      <alignment horizontal="left" vertical="center" wrapText="1"/>
      <protection locked="0"/>
    </xf>
    <xf numFmtId="43" fontId="105" fillId="0" borderId="31" xfId="42" applyFont="1" applyFill="1" applyBorder="1" applyAlignment="1" applyProtection="1" quotePrefix="1">
      <alignment horizontal="left" vertical="center" wrapText="1"/>
      <protection locked="0"/>
    </xf>
    <xf numFmtId="49" fontId="105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104" fillId="0" borderId="11" xfId="0" applyNumberFormat="1" applyFont="1" applyFill="1" applyBorder="1" applyAlignment="1" applyProtection="1">
      <alignment horizontal="center" vertical="center"/>
      <protection locked="0"/>
    </xf>
    <xf numFmtId="49" fontId="104" fillId="0" borderId="76" xfId="0" applyNumberFormat="1" applyFont="1" applyFill="1" applyBorder="1" applyAlignment="1" applyProtection="1">
      <alignment horizontal="center" vertical="center"/>
      <protection locked="0"/>
    </xf>
    <xf numFmtId="49" fontId="105" fillId="33" borderId="76" xfId="0" applyNumberFormat="1" applyFont="1" applyFill="1" applyBorder="1" applyAlignment="1" applyProtection="1">
      <alignment horizontal="center" vertical="center"/>
      <protection locked="0"/>
    </xf>
    <xf numFmtId="200" fontId="87" fillId="36" borderId="76" xfId="0" applyNumberFormat="1" applyFont="1" applyFill="1" applyBorder="1" applyAlignment="1" applyProtection="1">
      <alignment vertical="center"/>
      <protection/>
    </xf>
    <xf numFmtId="49" fontId="104" fillId="0" borderId="11" xfId="0" applyNumberFormat="1" applyFont="1" applyFill="1" applyBorder="1" applyAlignment="1" applyProtection="1" quotePrefix="1">
      <alignment horizontal="center" vertical="center"/>
      <protection locked="0"/>
    </xf>
    <xf numFmtId="49" fontId="105" fillId="0" borderId="11" xfId="0" applyNumberFormat="1" applyFont="1" applyFill="1" applyBorder="1" applyAlignment="1" applyProtection="1">
      <alignment horizontal="center" vertical="center"/>
      <protection locked="0"/>
    </xf>
    <xf numFmtId="43" fontId="104" fillId="0" borderId="23" xfId="42" applyFont="1" applyFill="1" applyBorder="1" applyAlignment="1" applyProtection="1" quotePrefix="1">
      <alignment horizontal="left" vertical="center" wrapText="1"/>
      <protection locked="0"/>
    </xf>
    <xf numFmtId="0" fontId="104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04" fillId="0" borderId="75" xfId="0" applyNumberFormat="1" applyFont="1" applyFill="1" applyBorder="1" applyAlignment="1" applyProtection="1">
      <alignment horizontal="center" vertical="center" wrapText="1"/>
      <protection locked="0"/>
    </xf>
    <xf numFmtId="200" fontId="15" fillId="0" borderId="106" xfId="0" applyNumberFormat="1" applyFont="1" applyFill="1" applyBorder="1" applyAlignment="1" applyProtection="1">
      <alignment horizontal="fill"/>
      <protection/>
    </xf>
    <xf numFmtId="0" fontId="89" fillId="0" borderId="0" xfId="0" applyNumberFormat="1" applyFont="1" applyFill="1" applyBorder="1" applyAlignment="1" applyProtection="1">
      <alignment horizontal="center"/>
      <protection/>
    </xf>
    <xf numFmtId="200" fontId="16" fillId="0" borderId="0" xfId="0" applyNumberFormat="1" applyFont="1" applyFill="1" applyBorder="1" applyAlignment="1" applyProtection="1">
      <alignment horizontal="left"/>
      <protection locked="0"/>
    </xf>
    <xf numFmtId="200" fontId="16" fillId="0" borderId="108" xfId="0" applyNumberFormat="1" applyFont="1" applyFill="1" applyBorder="1" applyAlignment="1" applyProtection="1">
      <alignment horizontal="center"/>
      <protection/>
    </xf>
    <xf numFmtId="200" fontId="89" fillId="0" borderId="109" xfId="0" applyNumberFormat="1" applyFont="1" applyFill="1" applyBorder="1" applyAlignment="1" applyProtection="1" quotePrefix="1">
      <alignment horizontal="fill"/>
      <protection locked="0"/>
    </xf>
    <xf numFmtId="200" fontId="91" fillId="0" borderId="110" xfId="0" applyNumberFormat="1" applyFont="1" applyFill="1" applyBorder="1" applyAlignment="1" applyProtection="1" quotePrefix="1">
      <alignment horizontal="fill"/>
      <protection locked="0"/>
    </xf>
    <xf numFmtId="200" fontId="94" fillId="0" borderId="111" xfId="0" applyNumberFormat="1" applyFont="1" applyFill="1" applyBorder="1" applyAlignment="1" applyProtection="1">
      <alignment/>
      <protection/>
    </xf>
    <xf numFmtId="200" fontId="89" fillId="0" borderId="112" xfId="0" applyNumberFormat="1" applyFont="1" applyFill="1" applyBorder="1" applyAlignment="1" applyProtection="1" quotePrefix="1">
      <alignment horizontal="fill"/>
      <protection locked="0"/>
    </xf>
    <xf numFmtId="200" fontId="91" fillId="0" borderId="113" xfId="0" applyNumberFormat="1" applyFont="1" applyFill="1" applyBorder="1" applyAlignment="1" applyProtection="1" quotePrefix="1">
      <alignment horizontal="fill"/>
      <protection locked="0"/>
    </xf>
    <xf numFmtId="200" fontId="89" fillId="0" borderId="114" xfId="0" applyNumberFormat="1" applyFont="1" applyFill="1" applyBorder="1" applyAlignment="1" applyProtection="1" quotePrefix="1">
      <alignment horizontal="fill"/>
      <protection locked="0"/>
    </xf>
    <xf numFmtId="200" fontId="91" fillId="0" borderId="115" xfId="0" applyNumberFormat="1" applyFont="1" applyFill="1" applyBorder="1" applyAlignment="1" applyProtection="1" quotePrefix="1">
      <alignment horizontal="fill"/>
      <protection locked="0"/>
    </xf>
    <xf numFmtId="200" fontId="89" fillId="0" borderId="15" xfId="0" applyNumberFormat="1" applyFont="1" applyFill="1" applyBorder="1" applyAlignment="1" applyProtection="1">
      <alignment horizontal="fill"/>
      <protection/>
    </xf>
    <xf numFmtId="201" fontId="101" fillId="0" borderId="14" xfId="0" applyNumberFormat="1" applyFont="1" applyFill="1" applyBorder="1" applyAlignment="1">
      <alignment horizontal="left"/>
    </xf>
    <xf numFmtId="201" fontId="89" fillId="35" borderId="16" xfId="0" applyNumberFormat="1" applyFont="1" applyFill="1" applyBorder="1" applyAlignment="1" applyProtection="1" quotePrefix="1">
      <alignment horizontal="center"/>
      <protection/>
    </xf>
    <xf numFmtId="201" fontId="89" fillId="35" borderId="116" xfId="0" applyNumberFormat="1" applyFont="1" applyFill="1" applyBorder="1" applyAlignment="1" applyProtection="1" quotePrefix="1">
      <alignment horizontal="center"/>
      <protection/>
    </xf>
    <xf numFmtId="0" fontId="89" fillId="35" borderId="17" xfId="0" applyNumberFormat="1" applyFont="1" applyFill="1" applyBorder="1" applyAlignment="1" applyProtection="1">
      <alignment horizontal="center"/>
      <protection/>
    </xf>
    <xf numFmtId="0" fontId="89" fillId="35" borderId="117" xfId="0" applyNumberFormat="1" applyFont="1" applyFill="1" applyBorder="1" applyAlignment="1" applyProtection="1">
      <alignment horizontal="center"/>
      <protection/>
    </xf>
    <xf numFmtId="200" fontId="92" fillId="0" borderId="0" xfId="0" applyNumberFormat="1" applyFont="1" applyFill="1" applyBorder="1" applyAlignment="1" applyProtection="1">
      <alignment horizontal="centerContinuous"/>
      <protection/>
    </xf>
    <xf numFmtId="200" fontId="89" fillId="0" borderId="118" xfId="0" applyFont="1" applyFill="1" applyBorder="1" applyAlignment="1">
      <alignment horizontal="centerContinuous"/>
    </xf>
    <xf numFmtId="200" fontId="92" fillId="0" borderId="42" xfId="0" applyNumberFormat="1" applyFont="1" applyFill="1" applyBorder="1" applyAlignment="1" applyProtection="1">
      <alignment horizontal="center"/>
      <protection/>
    </xf>
    <xf numFmtId="200" fontId="89" fillId="0" borderId="119" xfId="0" applyNumberFormat="1" applyFont="1" applyFill="1" applyBorder="1" applyAlignment="1" applyProtection="1" quotePrefix="1">
      <alignment horizontal="fill"/>
      <protection/>
    </xf>
    <xf numFmtId="200" fontId="89" fillId="0" borderId="120" xfId="0" applyNumberFormat="1" applyFont="1" applyFill="1" applyBorder="1" applyAlignment="1" applyProtection="1">
      <alignment horizontal="fill"/>
      <protection/>
    </xf>
    <xf numFmtId="200" fontId="92" fillId="0" borderId="121" xfId="0" applyNumberFormat="1" applyFont="1" applyFill="1" applyBorder="1" applyAlignment="1" applyProtection="1" quotePrefix="1">
      <alignment horizontal="center"/>
      <protection/>
    </xf>
    <xf numFmtId="200" fontId="92" fillId="0" borderId="122" xfId="0" applyNumberFormat="1" applyFont="1" applyFill="1" applyBorder="1" applyAlignment="1" applyProtection="1" quotePrefix="1">
      <alignment horizontal="center"/>
      <protection/>
    </xf>
    <xf numFmtId="200" fontId="89" fillId="0" borderId="123" xfId="0" applyFont="1" applyFill="1" applyBorder="1" applyAlignment="1">
      <alignment/>
    </xf>
    <xf numFmtId="200" fontId="92" fillId="0" borderId="118" xfId="0" applyNumberFormat="1" applyFont="1" applyFill="1" applyBorder="1" applyAlignment="1" applyProtection="1" quotePrefix="1">
      <alignment horizontal="center"/>
      <protection/>
    </xf>
    <xf numFmtId="200" fontId="92" fillId="0" borderId="123" xfId="0" applyNumberFormat="1" applyFont="1" applyFill="1" applyBorder="1" applyAlignment="1" applyProtection="1" quotePrefix="1">
      <alignment horizontal="center"/>
      <protection/>
    </xf>
    <xf numFmtId="200" fontId="89" fillId="0" borderId="97" xfId="0" applyNumberFormat="1" applyFont="1" applyFill="1" applyBorder="1" applyAlignment="1" applyProtection="1">
      <alignment horizontal="fill"/>
      <protection/>
    </xf>
    <xf numFmtId="200" fontId="89" fillId="0" borderId="107" xfId="0" applyNumberFormat="1" applyFont="1" applyFill="1" applyBorder="1" applyAlignment="1" applyProtection="1">
      <alignment horizontal="fill"/>
      <protection/>
    </xf>
    <xf numFmtId="200" fontId="89" fillId="0" borderId="20" xfId="0" applyNumberFormat="1" applyFont="1" applyFill="1" applyBorder="1" applyAlignment="1" applyProtection="1">
      <alignment horizontal="center"/>
      <protection/>
    </xf>
    <xf numFmtId="200" fontId="92" fillId="0" borderId="124" xfId="0" applyNumberFormat="1" applyFont="1" applyFill="1" applyBorder="1" applyAlignment="1" applyProtection="1">
      <alignment horizontal="fill"/>
      <protection/>
    </xf>
    <xf numFmtId="200" fontId="89" fillId="0" borderId="125" xfId="0" applyNumberFormat="1" applyFont="1" applyFill="1" applyBorder="1" applyAlignment="1" applyProtection="1">
      <alignment/>
      <protection locked="0"/>
    </xf>
    <xf numFmtId="0" fontId="89" fillId="0" borderId="17" xfId="0" applyNumberFormat="1" applyFont="1" applyFill="1" applyBorder="1" applyAlignment="1" applyProtection="1">
      <alignment horizontal="center"/>
      <protection/>
    </xf>
    <xf numFmtId="0" fontId="106" fillId="0" borderId="18" xfId="0" applyNumberFormat="1" applyFont="1" applyFill="1" applyBorder="1" applyAlignment="1" applyProtection="1">
      <alignment horizontal="center"/>
      <protection/>
    </xf>
    <xf numFmtId="200" fontId="101" fillId="0" borderId="0" xfId="0" applyFont="1" applyFill="1" applyBorder="1" applyAlignment="1" quotePrefix="1">
      <alignment horizontal="center"/>
    </xf>
    <xf numFmtId="200" fontId="107" fillId="0" borderId="0" xfId="0" applyNumberFormat="1" applyFont="1" applyFill="1" applyBorder="1" applyAlignment="1" applyProtection="1">
      <alignment/>
      <protection/>
    </xf>
    <xf numFmtId="200" fontId="101" fillId="0" borderId="26" xfId="0" applyFont="1" applyFill="1" applyBorder="1" applyAlignment="1" quotePrefix="1">
      <alignment horizontal="center"/>
    </xf>
    <xf numFmtId="200" fontId="108" fillId="0" borderId="26" xfId="0" applyFont="1" applyFill="1" applyBorder="1" applyAlignment="1" quotePrefix="1">
      <alignment horizontal="center"/>
    </xf>
    <xf numFmtId="200" fontId="89" fillId="0" borderId="0" xfId="0" applyNumberFormat="1" applyFont="1" applyFill="1" applyBorder="1" applyAlignment="1" applyProtection="1" quotePrefix="1">
      <alignment horizontal="left"/>
      <protection/>
    </xf>
    <xf numFmtId="200" fontId="94" fillId="0" borderId="0" xfId="0" applyNumberFormat="1" applyFont="1" applyFill="1" applyBorder="1" applyAlignment="1" applyProtection="1">
      <alignment horizontal="left"/>
      <protection/>
    </xf>
    <xf numFmtId="49" fontId="91" fillId="0" borderId="0" xfId="0" applyNumberFormat="1" applyFont="1" applyFill="1" applyBorder="1" applyAlignment="1" applyProtection="1">
      <alignment horizontal="center"/>
      <protection/>
    </xf>
    <xf numFmtId="200" fontId="98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6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Fill="1" applyBorder="1" applyAlignment="1" applyProtection="1">
      <alignment horizontal="center"/>
      <protection locked="0"/>
    </xf>
    <xf numFmtId="0" fontId="91" fillId="0" borderId="24" xfId="0" applyNumberFormat="1" applyFont="1" applyFill="1" applyBorder="1" applyAlignment="1" applyProtection="1">
      <alignment horizontal="center"/>
      <protection/>
    </xf>
    <xf numFmtId="0" fontId="89" fillId="0" borderId="24" xfId="0" applyNumberFormat="1" applyFont="1" applyFill="1" applyBorder="1" applyAlignment="1" applyProtection="1" quotePrefix="1">
      <alignment horizontal="center"/>
      <protection/>
    </xf>
    <xf numFmtId="0" fontId="89" fillId="0" borderId="24" xfId="0" applyNumberFormat="1" applyFont="1" applyFill="1" applyBorder="1" applyAlignment="1" applyProtection="1" quotePrefix="1">
      <alignment horizontal="center"/>
      <protection locked="0"/>
    </xf>
    <xf numFmtId="0" fontId="89" fillId="0" borderId="26" xfId="0" applyNumberFormat="1" applyFont="1" applyFill="1" applyBorder="1" applyAlignment="1" applyProtection="1">
      <alignment horizontal="center"/>
      <protection/>
    </xf>
    <xf numFmtId="0" fontId="89" fillId="0" borderId="24" xfId="0" applyNumberFormat="1" applyFont="1" applyFill="1" applyBorder="1" applyAlignment="1" applyProtection="1">
      <alignment horizontal="center"/>
      <protection/>
    </xf>
    <xf numFmtId="0" fontId="89" fillId="0" borderId="29" xfId="0" applyNumberFormat="1" applyFont="1" applyFill="1" applyBorder="1" applyAlignment="1" applyProtection="1">
      <alignment horizontal="center"/>
      <protection/>
    </xf>
    <xf numFmtId="0" fontId="89" fillId="0" borderId="18" xfId="0" applyNumberFormat="1" applyFont="1" applyFill="1" applyBorder="1" applyAlignment="1" applyProtection="1">
      <alignment horizontal="center"/>
      <protection/>
    </xf>
    <xf numFmtId="0" fontId="89" fillId="0" borderId="22" xfId="0" applyNumberFormat="1" applyFont="1" applyFill="1" applyBorder="1" applyAlignment="1" applyProtection="1" quotePrefix="1">
      <alignment horizontal="center"/>
      <protection/>
    </xf>
    <xf numFmtId="0" fontId="89" fillId="0" borderId="22" xfId="0" applyNumberFormat="1" applyFont="1" applyFill="1" applyBorder="1" applyAlignment="1" applyProtection="1">
      <alignment horizontal="center"/>
      <protection/>
    </xf>
    <xf numFmtId="0" fontId="89" fillId="0" borderId="125" xfId="0" applyNumberFormat="1" applyFont="1" applyFill="1" applyBorder="1" applyAlignment="1">
      <alignment horizontal="center"/>
    </xf>
    <xf numFmtId="0" fontId="89" fillId="0" borderId="24" xfId="0" applyNumberFormat="1" applyFont="1" applyFill="1" applyBorder="1" applyAlignment="1">
      <alignment horizontal="center"/>
    </xf>
    <xf numFmtId="0" fontId="89" fillId="0" borderId="28" xfId="0" applyNumberFormat="1" applyFont="1" applyFill="1" applyBorder="1" applyAlignment="1">
      <alignment horizontal="center"/>
    </xf>
    <xf numFmtId="0" fontId="89" fillId="0" borderId="27" xfId="0" applyNumberFormat="1" applyFont="1" applyFill="1" applyBorder="1" applyAlignment="1">
      <alignment horizontal="center"/>
    </xf>
    <xf numFmtId="0" fontId="94" fillId="0" borderId="35" xfId="0" applyNumberFormat="1" applyFont="1" applyFill="1" applyBorder="1" applyAlignment="1">
      <alignment horizontal="center"/>
    </xf>
    <xf numFmtId="0" fontId="94" fillId="0" borderId="0" xfId="0" applyNumberFormat="1" applyFont="1" applyFill="1" applyBorder="1" applyAlignment="1">
      <alignment horizontal="center"/>
    </xf>
    <xf numFmtId="0" fontId="89" fillId="0" borderId="0" xfId="0" applyNumberFormat="1" applyFont="1" applyFill="1" applyBorder="1" applyAlignment="1">
      <alignment horizontal="center"/>
    </xf>
    <xf numFmtId="200" fontId="94" fillId="0" borderId="92" xfId="0" applyNumberFormat="1" applyFont="1" applyFill="1" applyBorder="1" applyAlignment="1">
      <alignment/>
    </xf>
    <xf numFmtId="200" fontId="16" fillId="0" borderId="123" xfId="0" applyNumberFormat="1" applyFont="1" applyFill="1" applyBorder="1" applyAlignment="1" applyProtection="1" quotePrefix="1">
      <alignment horizontal="center" wrapText="1"/>
      <protection/>
    </xf>
    <xf numFmtId="200" fontId="16" fillId="0" borderId="118" xfId="0" applyNumberFormat="1" applyFont="1" applyFill="1" applyBorder="1" applyAlignment="1" applyProtection="1" quotePrefix="1">
      <alignment horizontal="center" wrapText="1"/>
      <protection/>
    </xf>
    <xf numFmtId="200" fontId="18" fillId="0" borderId="18" xfId="0" applyNumberFormat="1" applyFont="1" applyFill="1" applyBorder="1" applyAlignment="1" applyProtection="1">
      <alignment horizontal="center" wrapText="1"/>
      <protection/>
    </xf>
    <xf numFmtId="200" fontId="89" fillId="0" borderId="0" xfId="0" applyFont="1" applyFill="1" applyBorder="1" applyAlignment="1">
      <alignment horizontal="center" wrapText="1"/>
    </xf>
    <xf numFmtId="200" fontId="3" fillId="0" borderId="11" xfId="0" applyNumberFormat="1" applyFont="1" applyFill="1" applyBorder="1" applyAlignment="1" applyProtection="1">
      <alignment/>
      <protection locked="0"/>
    </xf>
    <xf numFmtId="200" fontId="3" fillId="0" borderId="61" xfId="0" applyNumberFormat="1" applyFont="1" applyFill="1" applyBorder="1" applyAlignment="1" applyProtection="1">
      <alignment horizontal="fill" vertical="center"/>
      <protection/>
    </xf>
    <xf numFmtId="200" fontId="6" fillId="33" borderId="55" xfId="0" applyNumberFormat="1" applyFont="1" applyFill="1" applyBorder="1" applyAlignment="1" applyProtection="1">
      <alignment horizontal="fill" vertical="center"/>
      <protection/>
    </xf>
    <xf numFmtId="200" fontId="6" fillId="36" borderId="55" xfId="0" applyNumberFormat="1" applyFont="1" applyFill="1" applyBorder="1" applyAlignment="1" applyProtection="1">
      <alignment vertical="center"/>
      <protection/>
    </xf>
    <xf numFmtId="200" fontId="10" fillId="0" borderId="75" xfId="0" applyNumberFormat="1" applyFont="1" applyFill="1" applyBorder="1" applyAlignment="1">
      <alignment vertical="center"/>
    </xf>
    <xf numFmtId="200" fontId="10" fillId="0" borderId="79" xfId="0" applyNumberFormat="1" applyFont="1" applyFill="1" applyBorder="1" applyAlignment="1" applyProtection="1">
      <alignment vertical="center"/>
      <protection locked="0"/>
    </xf>
    <xf numFmtId="200" fontId="3" fillId="35" borderId="79" xfId="0" applyNumberFormat="1" applyFont="1" applyFill="1" applyBorder="1" applyAlignment="1">
      <alignment vertical="center"/>
    </xf>
    <xf numFmtId="200" fontId="3" fillId="0" borderId="77" xfId="0" applyNumberFormat="1" applyFont="1" applyFill="1" applyBorder="1" applyAlignment="1">
      <alignment vertical="center"/>
    </xf>
    <xf numFmtId="200" fontId="5" fillId="0" borderId="61" xfId="0" applyNumberFormat="1" applyFont="1" applyFill="1" applyBorder="1" applyAlignment="1" applyProtection="1">
      <alignment vertical="center"/>
      <protection locked="0"/>
    </xf>
    <xf numFmtId="200" fontId="6" fillId="36" borderId="77" xfId="0" applyNumberFormat="1" applyFont="1" applyFill="1" applyBorder="1" applyAlignment="1" applyProtection="1">
      <alignment vertical="center"/>
      <protection/>
    </xf>
    <xf numFmtId="49" fontId="4" fillId="0" borderId="126" xfId="0" applyNumberFormat="1" applyFont="1" applyFill="1" applyBorder="1" applyAlignment="1" applyProtection="1">
      <alignment horizontal="center" vertical="center"/>
      <protection locked="0"/>
    </xf>
    <xf numFmtId="49" fontId="5" fillId="0" borderId="127" xfId="0" applyNumberFormat="1" applyFont="1" applyFill="1" applyBorder="1" applyAlignment="1" applyProtection="1">
      <alignment/>
      <protection locked="0"/>
    </xf>
    <xf numFmtId="49" fontId="96" fillId="33" borderId="128" xfId="0" applyNumberFormat="1" applyFont="1" applyFill="1" applyBorder="1" applyAlignment="1" applyProtection="1">
      <alignment horizontal="center" vertical="center"/>
      <protection locked="0"/>
    </xf>
    <xf numFmtId="49" fontId="2" fillId="0" borderId="126" xfId="0" applyNumberFormat="1" applyFont="1" applyFill="1" applyBorder="1" applyAlignment="1" applyProtection="1">
      <alignment horizontal="center" vertical="center"/>
      <protection locked="0"/>
    </xf>
    <xf numFmtId="200" fontId="6" fillId="33" borderId="129" xfId="0" applyNumberFormat="1" applyFont="1" applyFill="1" applyBorder="1" applyAlignment="1" applyProtection="1">
      <alignment vertical="center"/>
      <protection/>
    </xf>
    <xf numFmtId="200" fontId="3" fillId="0" borderId="130" xfId="0" applyNumberFormat="1" applyFont="1" applyFill="1" applyBorder="1" applyAlignment="1" applyProtection="1">
      <alignment vertical="center"/>
      <protection locked="0"/>
    </xf>
    <xf numFmtId="49" fontId="2" fillId="33" borderId="129" xfId="0" applyNumberFormat="1" applyFont="1" applyFill="1" applyBorder="1" applyAlignment="1" applyProtection="1">
      <alignment horizontal="fill" vertical="center"/>
      <protection locked="0"/>
    </xf>
    <xf numFmtId="49" fontId="3" fillId="0" borderId="129" xfId="0" applyNumberFormat="1" applyFont="1" applyFill="1" applyBorder="1" applyAlignment="1" applyProtection="1">
      <alignment horizontal="fill" vertical="center"/>
      <protection locked="0"/>
    </xf>
    <xf numFmtId="200" fontId="2" fillId="33" borderId="129" xfId="0" applyNumberFormat="1" applyFont="1" applyFill="1" applyBorder="1" applyAlignment="1" applyProtection="1">
      <alignment horizontal="fill" vertical="center"/>
      <protection/>
    </xf>
    <xf numFmtId="200" fontId="6" fillId="36" borderId="85" xfId="0" applyNumberFormat="1" applyFont="1" applyFill="1" applyBorder="1" applyAlignment="1" applyProtection="1">
      <alignment vertical="center"/>
      <protection/>
    </xf>
    <xf numFmtId="200" fontId="6" fillId="36" borderId="63" xfId="0" applyNumberFormat="1" applyFont="1" applyFill="1" applyBorder="1" applyAlignment="1" applyProtection="1">
      <alignment vertical="center"/>
      <protection/>
    </xf>
    <xf numFmtId="200" fontId="6" fillId="36" borderId="15" xfId="0" applyNumberFormat="1" applyFont="1" applyFill="1" applyBorder="1" applyAlignment="1" applyProtection="1">
      <alignment vertical="center"/>
      <protection/>
    </xf>
    <xf numFmtId="200" fontId="6" fillId="36" borderId="62" xfId="0" applyNumberFormat="1" applyFont="1" applyFill="1" applyBorder="1" applyAlignment="1" applyProtection="1">
      <alignment vertical="center"/>
      <protection/>
    </xf>
    <xf numFmtId="200" fontId="90" fillId="0" borderId="0" xfId="0" applyNumberFormat="1" applyFont="1" applyFill="1" applyAlignment="1" applyProtection="1" quotePrefix="1">
      <alignment horizontal="left"/>
      <protection/>
    </xf>
    <xf numFmtId="201" fontId="95" fillId="0" borderId="14" xfId="0" applyNumberFormat="1" applyFont="1" applyFill="1" applyBorder="1" applyAlignment="1">
      <alignment horizontal="left"/>
    </xf>
    <xf numFmtId="200" fontId="92" fillId="0" borderId="0" xfId="0" applyNumberFormat="1" applyFont="1" applyFill="1" applyAlignment="1" applyProtection="1">
      <alignment/>
      <protection/>
    </xf>
    <xf numFmtId="200" fontId="92" fillId="0" borderId="18" xfId="0" applyFont="1" applyFill="1" applyBorder="1" applyAlignment="1" quotePrefix="1">
      <alignment horizontal="center" wrapText="1"/>
    </xf>
    <xf numFmtId="0" fontId="89" fillId="0" borderId="18" xfId="0" applyNumberFormat="1" applyFont="1" applyFill="1" applyBorder="1" applyAlignment="1" quotePrefix="1">
      <alignment horizontal="center" wrapText="1"/>
    </xf>
    <xf numFmtId="0" fontId="89" fillId="35" borderId="0" xfId="0" applyNumberFormat="1" applyFont="1" applyFill="1" applyBorder="1" applyAlignment="1" applyProtection="1">
      <alignment horizontal="center"/>
      <protection/>
    </xf>
    <xf numFmtId="200" fontId="89" fillId="0" borderId="18" xfId="0" applyFont="1" applyFill="1" applyBorder="1" applyAlignment="1" quotePrefix="1">
      <alignment horizontal="center" wrapText="1"/>
    </xf>
    <xf numFmtId="200" fontId="94" fillId="0" borderId="0" xfId="0" applyNumberFormat="1" applyFont="1" applyFill="1" applyAlignment="1" applyProtection="1">
      <alignment horizontal="left"/>
      <protection/>
    </xf>
    <xf numFmtId="200" fontId="89" fillId="0" borderId="29" xfId="0" applyNumberFormat="1" applyFont="1" applyFill="1" applyBorder="1" applyAlignment="1" applyProtection="1">
      <alignment/>
      <protection locked="0"/>
    </xf>
    <xf numFmtId="200" fontId="89" fillId="0" borderId="15" xfId="0" applyNumberFormat="1" applyFont="1" applyFill="1" applyBorder="1" applyAlignment="1" applyProtection="1">
      <alignment horizontal="fill"/>
      <protection locked="0"/>
    </xf>
    <xf numFmtId="200" fontId="92" fillId="0" borderId="14" xfId="0" applyNumberFormat="1" applyFont="1" applyFill="1" applyBorder="1" applyAlignment="1" applyProtection="1" quotePrefix="1">
      <alignment horizontal="left"/>
      <protection locked="0"/>
    </xf>
    <xf numFmtId="200" fontId="2" fillId="0" borderId="130" xfId="0" applyNumberFormat="1" applyFont="1" applyFill="1" applyBorder="1" applyAlignment="1" applyProtection="1">
      <alignment vertical="center"/>
      <protection locked="0"/>
    </xf>
    <xf numFmtId="200" fontId="3" fillId="0" borderId="130" xfId="0" applyNumberFormat="1" applyFont="1" applyFill="1" applyBorder="1" applyAlignment="1" applyProtection="1">
      <alignment vertical="center"/>
      <protection/>
    </xf>
    <xf numFmtId="200" fontId="2" fillId="0" borderId="129" xfId="0" applyNumberFormat="1" applyFont="1" applyFill="1" applyBorder="1" applyAlignment="1" applyProtection="1">
      <alignment vertical="center"/>
      <protection locked="0"/>
    </xf>
    <xf numFmtId="200" fontId="3" fillId="0" borderId="127" xfId="0" applyNumberFormat="1" applyFont="1" applyFill="1" applyBorder="1" applyAlignment="1" applyProtection="1">
      <alignment vertical="center"/>
      <protection locked="0"/>
    </xf>
    <xf numFmtId="200" fontId="3" fillId="0" borderId="131" xfId="0" applyNumberFormat="1" applyFont="1" applyFill="1" applyBorder="1" applyAlignment="1" applyProtection="1">
      <alignment vertical="center"/>
      <protection locked="0"/>
    </xf>
    <xf numFmtId="200" fontId="3" fillId="35" borderId="132" xfId="0" applyNumberFormat="1" applyFont="1" applyFill="1" applyBorder="1" applyAlignment="1" applyProtection="1">
      <alignment vertical="center"/>
      <protection locked="0"/>
    </xf>
    <xf numFmtId="200" fontId="3" fillId="0" borderId="133" xfId="0" applyNumberFormat="1" applyFont="1" applyFill="1" applyBorder="1" applyAlignment="1" applyProtection="1">
      <alignment vertical="center"/>
      <protection locked="0"/>
    </xf>
    <xf numFmtId="200" fontId="89" fillId="0" borderId="34" xfId="0" applyNumberFormat="1" applyFont="1" applyFill="1" applyBorder="1" applyAlignment="1" applyProtection="1">
      <alignment horizontal="left"/>
      <protection/>
    </xf>
    <xf numFmtId="200" fontId="89" fillId="0" borderId="27" xfId="0" applyNumberFormat="1" applyFont="1" applyFill="1" applyBorder="1" applyAlignment="1" applyProtection="1">
      <alignment/>
      <protection/>
    </xf>
    <xf numFmtId="200" fontId="92" fillId="0" borderId="27" xfId="0" applyNumberFormat="1" applyFont="1" applyFill="1" applyBorder="1" applyAlignment="1" applyProtection="1">
      <alignment/>
      <protection/>
    </xf>
    <xf numFmtId="49" fontId="89" fillId="0" borderId="102" xfId="0" applyNumberFormat="1" applyFont="1" applyFill="1" applyBorder="1" applyAlignment="1" applyProtection="1">
      <alignment horizontal="center"/>
      <protection/>
    </xf>
    <xf numFmtId="200" fontId="6" fillId="33" borderId="128" xfId="0" applyNumberFormat="1" applyFont="1" applyFill="1" applyBorder="1" applyAlignment="1" applyProtection="1">
      <alignment horizontal="fill" vertical="center"/>
      <protection/>
    </xf>
    <xf numFmtId="200" fontId="10" fillId="0" borderId="132" xfId="0" applyNumberFormat="1" applyFont="1" applyFill="1" applyBorder="1" applyAlignment="1" applyProtection="1">
      <alignment vertical="center"/>
      <protection locked="0"/>
    </xf>
    <xf numFmtId="200" fontId="10" fillId="0" borderId="134" xfId="0" applyNumberFormat="1" applyFont="1" applyFill="1" applyBorder="1" applyAlignment="1" applyProtection="1">
      <alignment vertical="center"/>
      <protection locked="0"/>
    </xf>
    <xf numFmtId="200" fontId="10" fillId="34" borderId="129" xfId="0" applyNumberFormat="1" applyFont="1" applyFill="1" applyBorder="1" applyAlignment="1" applyProtection="1">
      <alignment vertical="center"/>
      <protection locked="0"/>
    </xf>
    <xf numFmtId="200" fontId="5" fillId="34" borderId="61" xfId="0" applyNumberFormat="1" applyFont="1" applyFill="1" applyBorder="1" applyAlignment="1" applyProtection="1">
      <alignment horizontal="fill" vertical="center"/>
      <protection/>
    </xf>
    <xf numFmtId="200" fontId="5" fillId="0" borderId="68" xfId="0" applyNumberFormat="1" applyFont="1" applyFill="1" applyBorder="1" applyAlignment="1" applyProtection="1">
      <alignment horizontal="fill" vertical="center"/>
      <protection locked="0"/>
    </xf>
    <xf numFmtId="200" fontId="5" fillId="0" borderId="68" xfId="0" applyNumberFormat="1" applyFont="1" applyFill="1" applyBorder="1" applyAlignment="1" applyProtection="1">
      <alignment vertical="center"/>
      <protection locked="0"/>
    </xf>
    <xf numFmtId="200" fontId="10" fillId="33" borderId="63" xfId="0" applyNumberFormat="1" applyFont="1" applyFill="1" applyBorder="1" applyAlignment="1" applyProtection="1">
      <alignment vertical="center"/>
      <protection locked="0"/>
    </xf>
    <xf numFmtId="200" fontId="5" fillId="33" borderId="64" xfId="0" applyNumberFormat="1" applyFont="1" applyFill="1" applyBorder="1" applyAlignment="1" applyProtection="1">
      <alignment vertical="center"/>
      <protection locked="0"/>
    </xf>
    <xf numFmtId="43" fontId="10" fillId="0" borderId="15" xfId="42" applyFont="1" applyFill="1" applyBorder="1" applyAlignment="1" applyProtection="1">
      <alignment horizontal="left" vertical="center" wrapText="1"/>
      <protection locked="0"/>
    </xf>
    <xf numFmtId="200" fontId="2" fillId="36" borderId="63" xfId="0" applyNumberFormat="1" applyFont="1" applyFill="1" applyBorder="1" applyAlignment="1" applyProtection="1">
      <alignment vertical="center"/>
      <protection locked="0"/>
    </xf>
    <xf numFmtId="200" fontId="10" fillId="36" borderId="60" xfId="0" applyNumberFormat="1" applyFont="1" applyFill="1" applyBorder="1" applyAlignment="1" applyProtection="1">
      <alignment vertical="center"/>
      <protection locked="0"/>
    </xf>
    <xf numFmtId="200" fontId="5" fillId="36" borderId="62" xfId="0" applyNumberFormat="1" applyFont="1" applyFill="1" applyBorder="1" applyAlignment="1" applyProtection="1">
      <alignment vertical="center"/>
      <protection locked="0"/>
    </xf>
    <xf numFmtId="200" fontId="94" fillId="0" borderId="18" xfId="0" applyNumberFormat="1" applyFont="1" applyFill="1" applyBorder="1" applyAlignment="1" applyProtection="1">
      <alignment/>
      <protection/>
    </xf>
    <xf numFmtId="200" fontId="92" fillId="0" borderId="18" xfId="0" applyNumberFormat="1" applyFont="1" applyFill="1" applyBorder="1" applyAlignment="1" applyProtection="1">
      <alignment/>
      <protection/>
    </xf>
    <xf numFmtId="210" fontId="89" fillId="0" borderId="102" xfId="0" applyNumberFormat="1" applyFont="1" applyFill="1" applyBorder="1" applyAlignment="1" applyProtection="1">
      <alignment horizontal="center"/>
      <protection/>
    </xf>
    <xf numFmtId="200" fontId="89" fillId="0" borderId="28" xfId="0" applyNumberFormat="1" applyFont="1" applyFill="1" applyBorder="1" applyAlignment="1" applyProtection="1">
      <alignment/>
      <protection/>
    </xf>
    <xf numFmtId="200" fontId="89" fillId="0" borderId="105" xfId="0" applyNumberFormat="1" applyFont="1" applyFill="1" applyBorder="1" applyAlignment="1" applyProtection="1">
      <alignment/>
      <protection/>
    </xf>
    <xf numFmtId="200" fontId="92" fillId="0" borderId="0" xfId="0" applyNumberFormat="1" applyFont="1" applyFill="1" applyBorder="1" applyAlignment="1" applyProtection="1">
      <alignment horizontal="left"/>
      <protection/>
    </xf>
    <xf numFmtId="200" fontId="90" fillId="0" borderId="0" xfId="0" applyNumberFormat="1" applyFont="1" applyFill="1" applyBorder="1" applyAlignment="1" applyProtection="1">
      <alignment horizontal="left"/>
      <protection/>
    </xf>
    <xf numFmtId="200" fontId="94" fillId="0" borderId="28" xfId="0" applyNumberFormat="1" applyFont="1" applyFill="1" applyBorder="1" applyAlignment="1" applyProtection="1">
      <alignment/>
      <protection/>
    </xf>
    <xf numFmtId="200" fontId="0" fillId="0" borderId="105" xfId="0" applyFill="1" applyBorder="1" applyAlignment="1">
      <alignment/>
    </xf>
    <xf numFmtId="49" fontId="90" fillId="0" borderId="26" xfId="0" applyNumberFormat="1" applyFont="1" applyFill="1" applyBorder="1" applyAlignment="1" applyProtection="1">
      <alignment horizontal="center"/>
      <protection/>
    </xf>
    <xf numFmtId="200" fontId="90" fillId="0" borderId="18" xfId="0" applyNumberFormat="1" applyFont="1" applyFill="1" applyBorder="1" applyAlignment="1" applyProtection="1">
      <alignment/>
      <protection locked="0"/>
    </xf>
    <xf numFmtId="200" fontId="95" fillId="0" borderId="18" xfId="0" applyNumberFormat="1" applyFont="1" applyFill="1" applyBorder="1" applyAlignment="1" applyProtection="1">
      <alignment/>
      <protection/>
    </xf>
    <xf numFmtId="200" fontId="90" fillId="0" borderId="18" xfId="0" applyNumberFormat="1" applyFont="1" applyFill="1" applyBorder="1" applyAlignment="1" applyProtection="1">
      <alignment/>
      <protection/>
    </xf>
    <xf numFmtId="200" fontId="109" fillId="0" borderId="18" xfId="0" applyNumberFormat="1" applyFont="1" applyFill="1" applyBorder="1" applyAlignment="1" applyProtection="1">
      <alignment/>
      <protection/>
    </xf>
    <xf numFmtId="200" fontId="90" fillId="0" borderId="0" xfId="0" applyNumberFormat="1" applyFont="1" applyFill="1" applyBorder="1" applyAlignment="1" applyProtection="1">
      <alignment/>
      <protection locked="0"/>
    </xf>
    <xf numFmtId="0" fontId="91" fillId="0" borderId="26" xfId="0" applyNumberFormat="1" applyFont="1" applyFill="1" applyBorder="1" applyAlignment="1" applyProtection="1">
      <alignment horizontal="center"/>
      <protection/>
    </xf>
    <xf numFmtId="200" fontId="91" fillId="0" borderId="18" xfId="0" applyNumberFormat="1" applyFont="1" applyFill="1" applyBorder="1" applyAlignment="1" applyProtection="1">
      <alignment horizontal="fill"/>
      <protection/>
    </xf>
    <xf numFmtId="200" fontId="94" fillId="0" borderId="18" xfId="0" applyNumberFormat="1" applyFont="1" applyFill="1" applyBorder="1" applyAlignment="1" applyProtection="1">
      <alignment/>
      <protection/>
    </xf>
    <xf numFmtId="200" fontId="91" fillId="0" borderId="0" xfId="0" applyNumberFormat="1" applyFont="1" applyFill="1" applyBorder="1" applyAlignment="1" applyProtection="1">
      <alignment/>
      <protection/>
    </xf>
    <xf numFmtId="200" fontId="89" fillId="0" borderId="15" xfId="0" applyNumberFormat="1" applyFont="1" applyFill="1" applyBorder="1" applyAlignment="1" applyProtection="1">
      <alignment/>
      <protection locked="0"/>
    </xf>
    <xf numFmtId="200" fontId="6" fillId="0" borderId="0" xfId="0" applyFont="1" applyFill="1" applyBorder="1" applyAlignment="1">
      <alignment/>
    </xf>
    <xf numFmtId="49" fontId="16" fillId="0" borderId="26" xfId="0" applyNumberFormat="1" applyFont="1" applyFill="1" applyBorder="1" applyAlignment="1" applyProtection="1">
      <alignment horizontal="center"/>
      <protection/>
    </xf>
    <xf numFmtId="200" fontId="15" fillId="0" borderId="18" xfId="0" applyFont="1" applyFill="1" applyBorder="1" applyAlignment="1">
      <alignment/>
    </xf>
    <xf numFmtId="43" fontId="3" fillId="0" borderId="11" xfId="42" applyFont="1" applyFill="1" applyBorder="1" applyAlignment="1" applyProtection="1">
      <alignment horizontal="left"/>
      <protection locked="0"/>
    </xf>
    <xf numFmtId="49" fontId="10" fillId="0" borderId="127" xfId="0" applyNumberFormat="1" applyFont="1" applyFill="1" applyBorder="1" applyAlignment="1" applyProtection="1">
      <alignment horizontal="center"/>
      <protection locked="0"/>
    </xf>
    <xf numFmtId="49" fontId="3" fillId="0" borderId="127" xfId="0" applyNumberFormat="1" applyFont="1" applyFill="1" applyBorder="1" applyAlignment="1" applyProtection="1">
      <alignment horizontal="center" wrapText="1"/>
      <protection locked="0"/>
    </xf>
    <xf numFmtId="43" fontId="10" fillId="0" borderId="0" xfId="42" applyFont="1" applyFill="1" applyBorder="1" applyAlignment="1" applyProtection="1">
      <alignment horizontal="left" vertical="center" wrapText="1"/>
      <protection locked="0"/>
    </xf>
    <xf numFmtId="200" fontId="92" fillId="0" borderId="34" xfId="0" applyNumberFormat="1" applyFont="1" applyFill="1" applyBorder="1" applyAlignment="1" applyProtection="1">
      <alignment horizontal="left"/>
      <protection/>
    </xf>
    <xf numFmtId="0" fontId="89" fillId="0" borderId="125" xfId="0" applyNumberFormat="1" applyFont="1" applyFill="1" applyBorder="1" applyAlignment="1" applyProtection="1">
      <alignment horizontal="center"/>
      <protection/>
    </xf>
    <xf numFmtId="200" fontId="89" fillId="0" borderId="37" xfId="0" applyNumberFormat="1" applyFont="1" applyFill="1" applyBorder="1" applyAlignment="1" applyProtection="1">
      <alignment/>
      <protection/>
    </xf>
    <xf numFmtId="200" fontId="89" fillId="0" borderId="37" xfId="0" applyNumberFormat="1" applyFont="1" applyFill="1" applyBorder="1" applyAlignment="1" applyProtection="1">
      <alignment horizontal="fill"/>
      <protection/>
    </xf>
    <xf numFmtId="200" fontId="92" fillId="0" borderId="37" xfId="0" applyNumberFormat="1" applyFont="1" applyFill="1" applyBorder="1" applyAlignment="1" applyProtection="1">
      <alignment/>
      <protection/>
    </xf>
    <xf numFmtId="200" fontId="89" fillId="0" borderId="50" xfId="0" applyNumberFormat="1" applyFont="1" applyFill="1" applyBorder="1" applyAlignment="1" applyProtection="1">
      <alignment/>
      <protection/>
    </xf>
    <xf numFmtId="200" fontId="89" fillId="0" borderId="24" xfId="0" applyNumberFormat="1" applyFont="1" applyFill="1" applyBorder="1" applyAlignment="1" applyProtection="1">
      <alignment/>
      <protection locked="0"/>
    </xf>
    <xf numFmtId="200" fontId="89" fillId="0" borderId="41" xfId="0" applyNumberFormat="1" applyFont="1" applyFill="1" applyBorder="1" applyAlignment="1" applyProtection="1">
      <alignment/>
      <protection locked="0"/>
    </xf>
    <xf numFmtId="200" fontId="89" fillId="0" borderId="135" xfId="0" applyNumberFormat="1" applyFont="1" applyFill="1" applyBorder="1" applyAlignment="1" applyProtection="1">
      <alignment/>
      <protection/>
    </xf>
    <xf numFmtId="200" fontId="89" fillId="0" borderId="135" xfId="0" applyNumberFormat="1" applyFont="1" applyFill="1" applyBorder="1" applyAlignment="1" applyProtection="1">
      <alignment/>
      <protection locked="0"/>
    </xf>
    <xf numFmtId="200" fontId="89" fillId="0" borderId="102" xfId="0" applyNumberFormat="1" applyFont="1" applyFill="1" applyBorder="1" applyAlignment="1" applyProtection="1">
      <alignment/>
      <protection locked="0"/>
    </xf>
    <xf numFmtId="200" fontId="89" fillId="0" borderId="125" xfId="0" applyNumberFormat="1" applyFont="1" applyFill="1" applyBorder="1" applyAlignment="1" applyProtection="1">
      <alignment/>
      <protection locked="0"/>
    </xf>
    <xf numFmtId="200" fontId="89" fillId="0" borderId="26" xfId="0" applyNumberFormat="1" applyFont="1" applyFill="1" applyBorder="1" applyAlignment="1" applyProtection="1">
      <alignment/>
      <protection locked="0"/>
    </xf>
    <xf numFmtId="200" fontId="89" fillId="0" borderId="135" xfId="0" applyNumberFormat="1" applyFont="1" applyFill="1" applyBorder="1" applyAlignment="1">
      <alignment/>
    </xf>
    <xf numFmtId="200" fontId="89" fillId="0" borderId="24" xfId="0" applyNumberFormat="1" applyFont="1" applyFill="1" applyBorder="1" applyAlignment="1">
      <alignment/>
    </xf>
    <xf numFmtId="200" fontId="89" fillId="0" borderId="26" xfId="0" applyNumberFormat="1" applyFont="1" applyFill="1" applyBorder="1" applyAlignment="1">
      <alignment/>
    </xf>
    <xf numFmtId="200" fontId="89" fillId="0" borderId="125" xfId="0" applyNumberFormat="1" applyFont="1" applyFill="1" applyBorder="1" applyAlignment="1">
      <alignment/>
    </xf>
    <xf numFmtId="200" fontId="89" fillId="0" borderId="41" xfId="0" applyNumberFormat="1" applyFont="1" applyFill="1" applyBorder="1" applyAlignment="1">
      <alignment/>
    </xf>
    <xf numFmtId="200" fontId="89" fillId="0" borderId="26" xfId="0" applyNumberFormat="1" applyFont="1" applyFill="1" applyBorder="1" applyAlignment="1" applyProtection="1">
      <alignment/>
      <protection/>
    </xf>
    <xf numFmtId="200" fontId="89" fillId="0" borderId="92" xfId="0" applyNumberFormat="1" applyFont="1" applyFill="1" applyBorder="1" applyAlignment="1" applyProtection="1">
      <alignment/>
      <protection/>
    </xf>
    <xf numFmtId="200" fontId="89" fillId="0" borderId="136" xfId="0" applyNumberFormat="1" applyFont="1" applyFill="1" applyBorder="1" applyAlignment="1" applyProtection="1">
      <alignment/>
      <protection/>
    </xf>
    <xf numFmtId="200" fontId="89" fillId="0" borderId="26" xfId="0" applyNumberFormat="1" applyFont="1" applyFill="1" applyBorder="1" applyAlignment="1">
      <alignment/>
    </xf>
    <xf numFmtId="200" fontId="89" fillId="0" borderId="136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43" fontId="5" fillId="0" borderId="11" xfId="44" applyFont="1" applyFill="1" applyBorder="1" applyAlignment="1" applyProtection="1">
      <alignment horizontal="left" vertical="center" wrapText="1"/>
      <protection locked="0"/>
    </xf>
    <xf numFmtId="43" fontId="10" fillId="0" borderId="76" xfId="44" applyFont="1" applyFill="1" applyBorder="1" applyAlignment="1" applyProtection="1">
      <alignment horizontal="left" vertical="center" wrapText="1"/>
      <protection locked="0"/>
    </xf>
    <xf numFmtId="200" fontId="107" fillId="0" borderId="0" xfId="0" applyNumberFormat="1" applyFont="1" applyFill="1" applyBorder="1" applyAlignment="1" applyProtection="1">
      <alignment horizontal="left" indent="4"/>
      <protection/>
    </xf>
    <xf numFmtId="0" fontId="89" fillId="0" borderId="41" xfId="0" applyNumberFormat="1" applyFont="1" applyFill="1" applyBorder="1" applyAlignment="1" applyProtection="1">
      <alignment horizontal="center"/>
      <protection/>
    </xf>
    <xf numFmtId="200" fontId="107" fillId="0" borderId="105" xfId="0" applyNumberFormat="1" applyFont="1" applyFill="1" applyBorder="1" applyAlignment="1" applyProtection="1">
      <alignment horizontal="left" indent="4"/>
      <protection/>
    </xf>
    <xf numFmtId="200" fontId="89" fillId="0" borderId="105" xfId="0" applyFont="1" applyFill="1" applyBorder="1" applyAlignment="1">
      <alignment/>
    </xf>
    <xf numFmtId="200" fontId="94" fillId="0" borderId="0" xfId="0" applyFont="1" applyFill="1" applyAlignment="1">
      <alignment/>
    </xf>
    <xf numFmtId="43" fontId="2" fillId="0" borderId="31" xfId="44" applyFont="1" applyFill="1" applyBorder="1" applyAlignment="1" applyProtection="1" quotePrefix="1">
      <alignment horizontal="left" vertical="center" wrapText="1"/>
      <protection locked="0"/>
    </xf>
    <xf numFmtId="43" fontId="3" fillId="0" borderId="31" xfId="44" applyFont="1" applyFill="1" applyBorder="1" applyAlignment="1" applyProtection="1">
      <alignment horizontal="left" vertical="center" wrapText="1"/>
      <protection locked="0"/>
    </xf>
    <xf numFmtId="43" fontId="3" fillId="0" borderId="31" xfId="44" applyFont="1" applyFill="1" applyBorder="1" applyAlignment="1" applyProtection="1" quotePrefix="1">
      <alignment horizontal="left" vertical="center" wrapText="1"/>
      <protection/>
    </xf>
    <xf numFmtId="43" fontId="7" fillId="0" borderId="61" xfId="44" applyFont="1" applyFill="1" applyBorder="1" applyAlignment="1" applyProtection="1">
      <alignment horizontal="left" vertical="center" wrapText="1"/>
      <protection/>
    </xf>
    <xf numFmtId="43" fontId="3" fillId="0" borderId="23" xfId="44" applyFont="1" applyFill="1" applyBorder="1" applyAlignment="1" applyProtection="1">
      <alignment horizontal="left" vertical="center" wrapText="1"/>
      <protection locked="0"/>
    </xf>
    <xf numFmtId="43" fontId="7" fillId="0" borderId="137" xfId="44" applyFont="1" applyFill="1" applyBorder="1" applyAlignment="1" applyProtection="1">
      <alignment horizontal="left" vertical="center" wrapText="1"/>
      <protection/>
    </xf>
    <xf numFmtId="200" fontId="3" fillId="0" borderId="77" xfId="0" applyNumberFormat="1" applyFont="1" applyFill="1" applyBorder="1" applyAlignment="1" applyProtection="1">
      <alignment horizontal="fill" vertical="center"/>
      <protection locked="0"/>
    </xf>
    <xf numFmtId="200" fontId="3" fillId="0" borderId="85" xfId="0" applyNumberFormat="1" applyFont="1" applyFill="1" applyBorder="1" applyAlignment="1" applyProtection="1">
      <alignment horizontal="fill" vertical="center"/>
      <protection locked="0"/>
    </xf>
    <xf numFmtId="200" fontId="3" fillId="33" borderId="86" xfId="0" applyNumberFormat="1" applyFont="1" applyFill="1" applyBorder="1" applyAlignment="1" applyProtection="1">
      <alignment horizontal="fill" vertical="center"/>
      <protection locked="0"/>
    </xf>
    <xf numFmtId="2" fontId="3" fillId="0" borderId="61" xfId="0" applyNumberFormat="1" applyFont="1" applyFill="1" applyBorder="1" applyAlignment="1" applyProtection="1">
      <alignment vertical="center"/>
      <protection locked="0"/>
    </xf>
    <xf numFmtId="200" fontId="3" fillId="0" borderId="73" xfId="0" applyNumberFormat="1" applyFont="1" applyFill="1" applyBorder="1" applyAlignment="1" applyProtection="1">
      <alignment vertical="center"/>
      <protection locked="0"/>
    </xf>
    <xf numFmtId="200" fontId="3" fillId="33" borderId="86" xfId="0" applyNumberFormat="1" applyFont="1" applyFill="1" applyBorder="1" applyAlignment="1" applyProtection="1">
      <alignment vertical="center"/>
      <protection locked="0"/>
    </xf>
    <xf numFmtId="200" fontId="110" fillId="0" borderId="0" xfId="0" applyFont="1" applyAlignment="1">
      <alignment vertical="center"/>
    </xf>
    <xf numFmtId="43" fontId="111" fillId="0" borderId="15" xfId="42" applyFont="1" applyFill="1" applyBorder="1" applyAlignment="1" applyProtection="1" quotePrefix="1">
      <alignment horizontal="left" vertical="center" wrapText="1"/>
      <protection locked="0"/>
    </xf>
    <xf numFmtId="43" fontId="111" fillId="0" borderId="31" xfId="42" applyFont="1" applyFill="1" applyBorder="1" applyAlignment="1" applyProtection="1" quotePrefix="1">
      <alignment horizontal="left" vertical="center" wrapText="1"/>
      <protection locked="0"/>
    </xf>
    <xf numFmtId="200" fontId="92" fillId="0" borderId="50" xfId="0" applyNumberFormat="1" applyFont="1" applyFill="1" applyBorder="1" applyAlignment="1" applyProtection="1">
      <alignment horizontal="left"/>
      <protection/>
    </xf>
    <xf numFmtId="43" fontId="112" fillId="0" borderId="76" xfId="44" applyFont="1" applyFill="1" applyBorder="1" applyAlignment="1" applyProtection="1">
      <alignment horizontal="left" vertical="center" wrapText="1"/>
      <protection locked="0"/>
    </xf>
    <xf numFmtId="0" fontId="96" fillId="0" borderId="11" xfId="0" applyNumberFormat="1" applyFont="1" applyFill="1" applyBorder="1" applyAlignment="1" applyProtection="1">
      <alignment horizontal="center"/>
      <protection locked="0"/>
    </xf>
    <xf numFmtId="43" fontId="113" fillId="0" borderId="11" xfId="42" applyFont="1" applyFill="1" applyBorder="1" applyAlignment="1" applyProtection="1">
      <alignment horizontal="left" vertical="center" wrapText="1"/>
      <protection locked="0"/>
    </xf>
    <xf numFmtId="49" fontId="96" fillId="0" borderId="11" xfId="0" applyNumberFormat="1" applyFont="1" applyFill="1" applyBorder="1" applyAlignment="1" applyProtection="1">
      <alignment horizontal="center"/>
      <protection locked="0"/>
    </xf>
    <xf numFmtId="43" fontId="99" fillId="0" borderId="31" xfId="42" applyFont="1" applyFill="1" applyBorder="1" applyAlignment="1" applyProtection="1">
      <alignment horizontal="left" vertical="center" wrapText="1"/>
      <protection locked="0"/>
    </xf>
    <xf numFmtId="49" fontId="99" fillId="0" borderId="11" xfId="0" applyNumberFormat="1" applyFont="1" applyFill="1" applyBorder="1" applyAlignment="1" applyProtection="1">
      <alignment horizontal="center" vertical="center"/>
      <protection locked="0"/>
    </xf>
    <xf numFmtId="43" fontId="7" fillId="0" borderId="31" xfId="42" applyFont="1" applyFill="1" applyBorder="1" applyAlignment="1" applyProtection="1" quotePrefix="1">
      <alignment horizontal="left" vertical="center" wrapText="1"/>
      <protection locked="0"/>
    </xf>
    <xf numFmtId="43" fontId="114" fillId="33" borderId="31" xfId="42" applyFont="1" applyFill="1" applyBorder="1" applyAlignment="1" applyProtection="1" quotePrefix="1">
      <alignment horizontal="left" vertical="center" wrapText="1"/>
      <protection locked="0"/>
    </xf>
    <xf numFmtId="43" fontId="99" fillId="0" borderId="31" xfId="42" applyFont="1" applyFill="1" applyBorder="1" applyAlignment="1" applyProtection="1" quotePrefix="1">
      <alignment horizontal="left" vertical="center" wrapText="1"/>
      <protection locked="0"/>
    </xf>
    <xf numFmtId="43" fontId="96" fillId="0" borderId="61" xfId="42" applyFont="1" applyFill="1" applyBorder="1" applyAlignment="1" applyProtection="1">
      <alignment horizontal="left" vertical="center" wrapText="1"/>
      <protection locked="0"/>
    </xf>
    <xf numFmtId="49" fontId="96" fillId="0" borderId="11" xfId="0" applyNumberFormat="1" applyFont="1" applyFill="1" applyBorder="1" applyAlignment="1" applyProtection="1">
      <alignment horizontal="center" vertical="center"/>
      <protection locked="0"/>
    </xf>
    <xf numFmtId="200" fontId="108" fillId="0" borderId="18" xfId="0" applyFont="1" applyFill="1" applyBorder="1" applyAlignment="1" quotePrefix="1">
      <alignment horizontal="center"/>
    </xf>
    <xf numFmtId="0" fontId="90" fillId="0" borderId="17" xfId="0" applyNumberFormat="1" applyFont="1" applyFill="1" applyBorder="1" applyAlignment="1" applyProtection="1">
      <alignment horizontal="center"/>
      <protection/>
    </xf>
    <xf numFmtId="200" fontId="115" fillId="0" borderId="18" xfId="0" applyFont="1" applyFill="1" applyBorder="1" applyAlignment="1">
      <alignment horizontal="center" wrapText="1"/>
    </xf>
    <xf numFmtId="49" fontId="96" fillId="33" borderId="11" xfId="0" applyNumberFormat="1" applyFont="1" applyFill="1" applyBorder="1" applyAlignment="1" applyProtection="1">
      <alignment horizontal="center" vertical="center"/>
      <protection locked="0"/>
    </xf>
    <xf numFmtId="200" fontId="2" fillId="0" borderId="127" xfId="0" applyNumberFormat="1" applyFont="1" applyFill="1" applyBorder="1" applyAlignment="1" applyProtection="1">
      <alignment vertical="center"/>
      <protection locked="0"/>
    </xf>
    <xf numFmtId="200" fontId="3" fillId="0" borderId="75" xfId="0" applyNumberFormat="1" applyFont="1" applyFill="1" applyBorder="1" applyAlignment="1" applyProtection="1">
      <alignment horizontal="fill" vertical="center"/>
      <protection/>
    </xf>
    <xf numFmtId="200" fontId="3" fillId="0" borderId="12" xfId="0" applyNumberFormat="1" applyFont="1" applyFill="1" applyBorder="1" applyAlignment="1" applyProtection="1">
      <alignment horizontal="fill" vertical="center"/>
      <protection locked="0"/>
    </xf>
    <xf numFmtId="200" fontId="2" fillId="33" borderId="54" xfId="0" applyNumberFormat="1" applyFont="1" applyFill="1" applyBorder="1" applyAlignment="1" applyProtection="1">
      <alignment horizontal="fill" vertical="center"/>
      <protection/>
    </xf>
    <xf numFmtId="200" fontId="3" fillId="33" borderId="0" xfId="0" applyNumberFormat="1" applyFont="1" applyFill="1" applyBorder="1" applyAlignment="1">
      <alignment horizontal="fill" vertical="center"/>
    </xf>
    <xf numFmtId="43" fontId="116" fillId="0" borderId="0" xfId="42" applyFont="1" applyFill="1" applyBorder="1" applyAlignment="1" applyProtection="1">
      <alignment horizontal="left" vertical="center" wrapText="1"/>
      <protection locked="0"/>
    </xf>
    <xf numFmtId="43" fontId="117" fillId="0" borderId="15" xfId="42" applyFont="1" applyFill="1" applyBorder="1" applyAlignment="1" applyProtection="1" quotePrefix="1">
      <alignment horizontal="left" vertical="center" wrapText="1"/>
      <protection locked="0"/>
    </xf>
    <xf numFmtId="43" fontId="117" fillId="0" borderId="31" xfId="42" applyFont="1" applyFill="1" applyBorder="1" applyAlignment="1" applyProtection="1" quotePrefix="1">
      <alignment horizontal="left" vertical="center" wrapText="1"/>
      <protection locked="0"/>
    </xf>
    <xf numFmtId="200" fontId="3" fillId="36" borderId="12" xfId="0" applyNumberFormat="1" applyFont="1" applyFill="1" applyBorder="1" applyAlignment="1" applyProtection="1">
      <alignment horizontal="fill" vertical="center"/>
      <protection/>
    </xf>
    <xf numFmtId="200" fontId="3" fillId="36" borderId="12" xfId="0" applyNumberFormat="1" applyFont="1" applyFill="1" applyBorder="1" applyAlignment="1" applyProtection="1">
      <alignment vertical="center"/>
      <protection locked="0"/>
    </xf>
    <xf numFmtId="43" fontId="116" fillId="0" borderId="15" xfId="42" applyFont="1" applyFill="1" applyBorder="1" applyAlignment="1" applyProtection="1" quotePrefix="1">
      <alignment horizontal="left" vertical="center" wrapText="1"/>
      <protection locked="0"/>
    </xf>
    <xf numFmtId="49" fontId="99" fillId="0" borderId="76" xfId="0" applyNumberFormat="1" applyFont="1" applyFill="1" applyBorder="1" applyAlignment="1" applyProtection="1">
      <alignment horizontal="center" vertical="center"/>
      <protection locked="0"/>
    </xf>
    <xf numFmtId="49" fontId="99" fillId="0" borderId="65" xfId="0" applyNumberFormat="1" applyFont="1" applyFill="1" applyBorder="1" applyAlignment="1" applyProtection="1">
      <alignment horizontal="center" vertical="center"/>
      <protection locked="0"/>
    </xf>
    <xf numFmtId="200" fontId="2" fillId="0" borderId="0" xfId="0" applyFont="1" applyAlignment="1">
      <alignment/>
    </xf>
    <xf numFmtId="200" fontId="2" fillId="0" borderId="0" xfId="0" applyFont="1" applyAlignment="1" quotePrefix="1">
      <alignment horizontal="left"/>
    </xf>
    <xf numFmtId="200" fontId="3" fillId="0" borderId="0" xfId="0" applyFont="1" applyAlignment="1">
      <alignment/>
    </xf>
    <xf numFmtId="200" fontId="3" fillId="0" borderId="0" xfId="0" applyFont="1" applyAlignment="1">
      <alignment horizontal="right"/>
    </xf>
    <xf numFmtId="200" fontId="105" fillId="0" borderId="14" xfId="0" applyFont="1" applyBorder="1" applyAlignment="1" applyProtection="1">
      <alignment/>
      <protection locked="0"/>
    </xf>
    <xf numFmtId="200" fontId="3" fillId="0" borderId="0" xfId="58" applyFont="1">
      <alignment/>
      <protection/>
    </xf>
    <xf numFmtId="200" fontId="2" fillId="0" borderId="0" xfId="44" applyNumberFormat="1" applyFont="1" applyFill="1" applyBorder="1" applyAlignment="1" applyProtection="1">
      <alignment/>
      <protection locked="0"/>
    </xf>
    <xf numFmtId="43" fontId="2" fillId="0" borderId="0" xfId="44" applyFont="1" applyFill="1" applyBorder="1" applyAlignment="1" applyProtection="1" quotePrefix="1">
      <alignment horizontal="left"/>
      <protection locked="0"/>
    </xf>
    <xf numFmtId="201" fontId="118" fillId="0" borderId="14" xfId="0" applyNumberFormat="1" applyFont="1" applyBorder="1" applyAlignment="1">
      <alignment horizontal="left"/>
    </xf>
    <xf numFmtId="200" fontId="119" fillId="0" borderId="0" xfId="0" applyFont="1" applyAlignment="1" quotePrefix="1">
      <alignment horizontal="left"/>
    </xf>
    <xf numFmtId="200" fontId="3" fillId="0" borderId="0" xfId="0" applyFont="1" applyAlignment="1" applyProtection="1" quotePrefix="1">
      <alignment horizontal="left"/>
      <protection locked="0"/>
    </xf>
    <xf numFmtId="200" fontId="104" fillId="0" borderId="13" xfId="0" applyFont="1" applyBorder="1" applyAlignment="1">
      <alignment/>
    </xf>
    <xf numFmtId="200" fontId="3" fillId="0" borderId="0" xfId="0" applyFont="1" applyAlignment="1">
      <alignment horizontal="left"/>
    </xf>
    <xf numFmtId="43" fontId="4" fillId="0" borderId="10" xfId="44" applyFont="1" applyFill="1" applyBorder="1" applyAlignment="1">
      <alignment horizontal="center" vertical="center"/>
    </xf>
    <xf numFmtId="49" fontId="4" fillId="0" borderId="79" xfId="0" applyNumberFormat="1" applyFont="1" applyBorder="1" applyAlignment="1" applyProtection="1">
      <alignment horizontal="center" vertical="center"/>
      <protection locked="0"/>
    </xf>
    <xf numFmtId="200" fontId="4" fillId="0" borderId="0" xfId="58" applyFont="1" applyAlignment="1">
      <alignment horizontal="center" vertical="center"/>
      <protection/>
    </xf>
    <xf numFmtId="43" fontId="4" fillId="0" borderId="0" xfId="44" applyFont="1" applyFill="1" applyBorder="1" applyAlignment="1">
      <alignment horizontal="center" vertical="center"/>
    </xf>
    <xf numFmtId="49" fontId="4" fillId="0" borderId="75" xfId="0" applyNumberFormat="1" applyFont="1" applyBorder="1" applyAlignment="1" applyProtection="1">
      <alignment horizontal="center" vertical="center"/>
      <protection locked="0"/>
    </xf>
    <xf numFmtId="43" fontId="4" fillId="0" borderId="0" xfId="44" applyFont="1" applyFill="1" applyBorder="1" applyAlignment="1" applyProtection="1" quotePrefix="1">
      <alignment horizontal="center"/>
      <protection locked="0"/>
    </xf>
    <xf numFmtId="49" fontId="4" fillId="0" borderId="75" xfId="0" applyNumberFormat="1" applyFont="1" applyBorder="1" applyAlignment="1" applyProtection="1">
      <alignment/>
      <protection locked="0"/>
    </xf>
    <xf numFmtId="200" fontId="5" fillId="0" borderId="89" xfId="0" applyFont="1" applyBorder="1" applyAlignment="1" applyProtection="1">
      <alignment horizontal="center" vertical="center" wrapText="1"/>
      <protection locked="0"/>
    </xf>
    <xf numFmtId="200" fontId="3" fillId="0" borderId="0" xfId="0" applyFont="1" applyAlignment="1" applyProtection="1">
      <alignment horizontal="center" vertical="center" wrapText="1"/>
      <protection locked="0"/>
    </xf>
    <xf numFmtId="200" fontId="3" fillId="0" borderId="12" xfId="0" applyFont="1" applyBorder="1" applyAlignment="1" applyProtection="1">
      <alignment horizontal="center" vertical="center" wrapText="1"/>
      <protection locked="0"/>
    </xf>
    <xf numFmtId="200" fontId="4" fillId="0" borderId="0" xfId="58" applyFont="1">
      <alignment/>
      <protection/>
    </xf>
    <xf numFmtId="200" fontId="5" fillId="0" borderId="0" xfId="0" applyFont="1" applyAlignment="1" applyProtection="1" quotePrefix="1">
      <alignment horizontal="center" vertical="center" wrapText="1"/>
      <protection locked="0"/>
    </xf>
    <xf numFmtId="200" fontId="5" fillId="0" borderId="0" xfId="0" applyFont="1" applyAlignment="1" applyProtection="1">
      <alignment horizontal="center" vertical="center" wrapText="1"/>
      <protection locked="0"/>
    </xf>
    <xf numFmtId="200" fontId="5" fillId="0" borderId="12" xfId="0" applyFont="1" applyBorder="1" applyAlignment="1" applyProtection="1">
      <alignment horizontal="center" vertical="center" wrapText="1"/>
      <protection locked="0"/>
    </xf>
    <xf numFmtId="43" fontId="4" fillId="0" borderId="14" xfId="44" applyFont="1" applyFill="1" applyBorder="1" applyAlignment="1" applyProtection="1">
      <alignment horizontal="center"/>
      <protection locked="0"/>
    </xf>
    <xf numFmtId="49" fontId="4" fillId="0" borderId="138" xfId="0" applyNumberFormat="1" applyFont="1" applyBorder="1" applyAlignment="1" applyProtection="1">
      <alignment/>
      <protection locked="0"/>
    </xf>
    <xf numFmtId="200" fontId="3" fillId="0" borderId="138" xfId="0" applyFont="1" applyBorder="1" applyAlignment="1" applyProtection="1">
      <alignment horizontal="center" vertical="center" wrapText="1"/>
      <protection locked="0"/>
    </xf>
    <xf numFmtId="200" fontId="3" fillId="0" borderId="14" xfId="0" applyFont="1" applyBorder="1" applyAlignment="1" applyProtection="1">
      <alignment horizontal="center" vertical="center" wrapText="1"/>
      <protection locked="0"/>
    </xf>
    <xf numFmtId="200" fontId="2" fillId="37" borderId="139" xfId="0" applyFont="1" applyFill="1" applyBorder="1" applyAlignment="1" applyProtection="1">
      <alignment horizontal="center" vertical="center" wrapText="1"/>
      <protection locked="0"/>
    </xf>
    <xf numFmtId="200" fontId="3" fillId="0" borderId="140" xfId="0" applyFont="1" applyBorder="1" applyAlignment="1" applyProtection="1">
      <alignment horizontal="center" vertical="center" wrapText="1"/>
      <protection locked="0"/>
    </xf>
    <xf numFmtId="200" fontId="3" fillId="0" borderId="141" xfId="0" applyFont="1" applyBorder="1" applyAlignment="1" applyProtection="1">
      <alignment horizontal="center" vertical="center" wrapText="1"/>
      <protection locked="0"/>
    </xf>
    <xf numFmtId="200" fontId="3" fillId="0" borderId="53" xfId="0" applyFont="1" applyBorder="1" applyAlignment="1" applyProtection="1">
      <alignment horizontal="center" vertical="center" wrapText="1"/>
      <protection locked="0"/>
    </xf>
    <xf numFmtId="43" fontId="6" fillId="37" borderId="0" xfId="44" applyFont="1" applyFill="1" applyBorder="1" applyAlignment="1" applyProtection="1">
      <alignment horizontal="left"/>
      <protection locked="0"/>
    </xf>
    <xf numFmtId="49" fontId="3" fillId="37" borderId="33" xfId="0" applyNumberFormat="1" applyFont="1" applyFill="1" applyBorder="1" applyAlignment="1" applyProtection="1">
      <alignment horizontal="center"/>
      <protection locked="0"/>
    </xf>
    <xf numFmtId="200" fontId="3" fillId="37" borderId="33" xfId="0" applyFont="1" applyFill="1" applyBorder="1" applyAlignment="1" applyProtection="1">
      <alignment horizontal="fill"/>
      <protection locked="0"/>
    </xf>
    <xf numFmtId="200" fontId="3" fillId="37" borderId="56" xfId="0" applyFont="1" applyFill="1" applyBorder="1" applyAlignment="1" applyProtection="1">
      <alignment horizontal="fill"/>
      <protection locked="0"/>
    </xf>
    <xf numFmtId="200" fontId="3" fillId="37" borderId="142" xfId="0" applyFont="1" applyFill="1" applyBorder="1" applyAlignment="1" applyProtection="1">
      <alignment horizontal="fill"/>
      <protection locked="0"/>
    </xf>
    <xf numFmtId="200" fontId="3" fillId="37" borderId="89" xfId="0" applyFont="1" applyFill="1" applyBorder="1" applyAlignment="1" applyProtection="1">
      <alignment horizontal="fill"/>
      <protection locked="0"/>
    </xf>
    <xf numFmtId="200" fontId="3" fillId="37" borderId="143" xfId="0" applyFont="1" applyFill="1" applyBorder="1" applyAlignment="1" applyProtection="1">
      <alignment horizontal="fill"/>
      <protection locked="0"/>
    </xf>
    <xf numFmtId="200" fontId="3" fillId="37" borderId="144" xfId="0" applyFont="1" applyFill="1" applyBorder="1" applyAlignment="1" applyProtection="1">
      <alignment horizontal="fill"/>
      <protection locked="0"/>
    </xf>
    <xf numFmtId="200" fontId="3" fillId="37" borderId="145" xfId="0" applyFont="1" applyFill="1" applyBorder="1" applyAlignment="1" applyProtection="1">
      <alignment horizontal="fill"/>
      <protection locked="0"/>
    </xf>
    <xf numFmtId="200" fontId="3" fillId="37" borderId="0" xfId="0" applyFont="1" applyFill="1" applyAlignment="1" applyProtection="1">
      <alignment horizontal="fill"/>
      <protection locked="0"/>
    </xf>
    <xf numFmtId="200" fontId="2" fillId="0" borderId="0" xfId="58" applyFont="1">
      <alignment/>
      <protection/>
    </xf>
    <xf numFmtId="43" fontId="6" fillId="0" borderId="10" xfId="44" applyFont="1" applyFill="1" applyBorder="1" applyAlignment="1" applyProtection="1">
      <alignment horizontal="lef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200" fontId="3" fillId="0" borderId="61" xfId="0" applyFont="1" applyBorder="1" applyAlignment="1" applyProtection="1">
      <alignment horizontal="fill"/>
      <protection locked="0"/>
    </xf>
    <xf numFmtId="200" fontId="3" fillId="0" borderId="31" xfId="0" applyFont="1" applyBorder="1" applyAlignment="1" applyProtection="1">
      <alignment horizontal="fill"/>
      <protection locked="0"/>
    </xf>
    <xf numFmtId="200" fontId="3" fillId="37" borderId="62" xfId="0" applyFont="1" applyFill="1" applyBorder="1" applyAlignment="1" applyProtection="1">
      <alignment horizontal="fill"/>
      <protection locked="0"/>
    </xf>
    <xf numFmtId="200" fontId="3" fillId="0" borderId="146" xfId="0" applyFont="1" applyBorder="1" applyAlignment="1" applyProtection="1">
      <alignment horizontal="fill"/>
      <protection locked="0"/>
    </xf>
    <xf numFmtId="200" fontId="3" fillId="38" borderId="146" xfId="0" applyFont="1" applyFill="1" applyBorder="1" applyAlignment="1" applyProtection="1">
      <alignment horizontal="fill"/>
      <protection locked="0"/>
    </xf>
    <xf numFmtId="200" fontId="3" fillId="0" borderId="73" xfId="0" applyFont="1" applyBorder="1" applyAlignment="1" applyProtection="1">
      <alignment horizontal="fill"/>
      <protection locked="0"/>
    </xf>
    <xf numFmtId="200" fontId="3" fillId="0" borderId="67" xfId="0" applyFont="1" applyBorder="1" applyAlignment="1" applyProtection="1">
      <alignment horizontal="fill"/>
      <protection locked="0"/>
    </xf>
    <xf numFmtId="200" fontId="3" fillId="37" borderId="31" xfId="0" applyFont="1" applyFill="1" applyBorder="1" applyAlignment="1" applyProtection="1">
      <alignment horizontal="fill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" fontId="2" fillId="0" borderId="6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4" fontId="2" fillId="37" borderId="62" xfId="0" applyNumberFormat="1" applyFont="1" applyFill="1" applyBorder="1" applyAlignment="1" applyProtection="1">
      <alignment/>
      <protection locked="0"/>
    </xf>
    <xf numFmtId="4" fontId="2" fillId="0" borderId="146" xfId="0" applyNumberFormat="1" applyFont="1" applyBorder="1" applyAlignment="1" applyProtection="1">
      <alignment/>
      <protection locked="0"/>
    </xf>
    <xf numFmtId="4" fontId="2" fillId="37" borderId="63" xfId="0" applyNumberFormat="1" applyFont="1" applyFill="1" applyBorder="1" applyAlignment="1" applyProtection="1">
      <alignment/>
      <protection locked="0"/>
    </xf>
    <xf numFmtId="4" fontId="2" fillId="0" borderId="73" xfId="0" applyNumberFormat="1" applyFont="1" applyBorder="1" applyAlignment="1" applyProtection="1">
      <alignment/>
      <protection locked="0"/>
    </xf>
    <xf numFmtId="4" fontId="2" fillId="0" borderId="67" xfId="0" applyNumberFormat="1" applyFont="1" applyBorder="1" applyAlignment="1" applyProtection="1">
      <alignment/>
      <protection locked="0"/>
    </xf>
    <xf numFmtId="4" fontId="2" fillId="37" borderId="31" xfId="0" applyNumberFormat="1" applyFont="1" applyFill="1" applyBorder="1" applyAlignment="1" applyProtection="1">
      <alignment/>
      <protection locked="0"/>
    </xf>
    <xf numFmtId="43" fontId="3" fillId="0" borderId="10" xfId="44" applyFont="1" applyFill="1" applyBorder="1" applyAlignment="1" applyProtection="1">
      <alignment horizontal="left" indent="1"/>
      <protection locked="0"/>
    </xf>
    <xf numFmtId="4" fontId="3" fillId="0" borderId="61" xfId="0" applyNumberFormat="1" applyFont="1" applyBorder="1" applyAlignment="1" applyProtection="1">
      <alignment/>
      <protection locked="0"/>
    </xf>
    <xf numFmtId="4" fontId="3" fillId="0" borderId="31" xfId="0" applyNumberFormat="1" applyFont="1" applyBorder="1" applyAlignment="1" applyProtection="1">
      <alignment/>
      <protection locked="0"/>
    </xf>
    <xf numFmtId="4" fontId="3" fillId="37" borderId="62" xfId="0" applyNumberFormat="1" applyFont="1" applyFill="1" applyBorder="1" applyAlignment="1" applyProtection="1">
      <alignment/>
      <protection locked="0"/>
    </xf>
    <xf numFmtId="4" fontId="3" fillId="0" borderId="146" xfId="0" applyNumberFormat="1" applyFont="1" applyBorder="1" applyAlignment="1" applyProtection="1">
      <alignment/>
      <protection locked="0"/>
    </xf>
    <xf numFmtId="4" fontId="3" fillId="37" borderId="63" xfId="0" applyNumberFormat="1" applyFont="1" applyFill="1" applyBorder="1" applyAlignment="1" applyProtection="1">
      <alignment/>
      <protection locked="0"/>
    </xf>
    <xf numFmtId="4" fontId="3" fillId="0" borderId="73" xfId="0" applyNumberFormat="1" applyFont="1" applyBorder="1" applyAlignment="1" applyProtection="1">
      <alignment/>
      <protection locked="0"/>
    </xf>
    <xf numFmtId="4" fontId="3" fillId="0" borderId="67" xfId="0" applyNumberFormat="1" applyFont="1" applyBorder="1" applyAlignment="1" applyProtection="1">
      <alignment/>
      <protection locked="0"/>
    </xf>
    <xf numFmtId="4" fontId="3" fillId="37" borderId="31" xfId="0" applyNumberFormat="1" applyFont="1" applyFill="1" applyBorder="1" applyAlignment="1" applyProtection="1">
      <alignment/>
      <protection locked="0"/>
    </xf>
    <xf numFmtId="43" fontId="104" fillId="0" borderId="10" xfId="44" applyFont="1" applyFill="1" applyBorder="1" applyAlignment="1" applyProtection="1">
      <alignment horizontal="left" indent="1"/>
      <protection locked="0"/>
    </xf>
    <xf numFmtId="49" fontId="105" fillId="0" borderId="11" xfId="0" applyNumberFormat="1" applyFont="1" applyBorder="1" applyAlignment="1" applyProtection="1">
      <alignment horizontal="center"/>
      <protection locked="0"/>
    </xf>
    <xf numFmtId="4" fontId="104" fillId="0" borderId="61" xfId="0" applyNumberFormat="1" applyFont="1" applyBorder="1" applyAlignment="1" applyProtection="1">
      <alignment/>
      <protection locked="0"/>
    </xf>
    <xf numFmtId="43" fontId="111" fillId="0" borderId="10" xfId="44" applyFont="1" applyFill="1" applyBorder="1" applyAlignment="1" applyProtection="1">
      <alignment horizontal="left" indent="1"/>
      <protection locked="0"/>
    </xf>
    <xf numFmtId="200" fontId="104" fillId="0" borderId="61" xfId="0" applyFont="1" applyBorder="1" applyAlignment="1" applyProtection="1">
      <alignment horizontal="fill"/>
      <protection locked="0"/>
    </xf>
    <xf numFmtId="43" fontId="114" fillId="0" borderId="10" xfId="44" applyFont="1" applyFill="1" applyBorder="1" applyAlignment="1" applyProtection="1">
      <alignment horizontal="left"/>
      <protection locked="0"/>
    </xf>
    <xf numFmtId="49" fontId="96" fillId="0" borderId="11" xfId="0" applyNumberFormat="1" applyFont="1" applyBorder="1" applyAlignment="1" applyProtection="1">
      <alignment horizontal="center"/>
      <protection locked="0"/>
    </xf>
    <xf numFmtId="4" fontId="105" fillId="0" borderId="61" xfId="0" applyNumberFormat="1" applyFont="1" applyBorder="1" applyAlignment="1" applyProtection="1">
      <alignment/>
      <protection locked="0"/>
    </xf>
    <xf numFmtId="43" fontId="99" fillId="0" borderId="10" xfId="44" applyFont="1" applyFill="1" applyBorder="1" applyAlignment="1" applyProtection="1">
      <alignment horizontal="left" indent="1"/>
      <protection locked="0"/>
    </xf>
    <xf numFmtId="43" fontId="87" fillId="0" borderId="10" xfId="44" applyFont="1" applyFill="1" applyBorder="1" applyAlignment="1" applyProtection="1">
      <alignment horizontal="left"/>
      <protection locked="0"/>
    </xf>
    <xf numFmtId="43" fontId="87" fillId="0" borderId="10" xfId="44" applyFont="1" applyFill="1" applyBorder="1" applyAlignment="1" applyProtection="1">
      <alignment horizontal="left" wrapText="1"/>
      <protection locked="0"/>
    </xf>
    <xf numFmtId="49" fontId="3" fillId="0" borderId="146" xfId="0" applyNumberFormat="1" applyFont="1" applyBorder="1" applyAlignment="1" applyProtection="1">
      <alignment horizontal="fill"/>
      <protection locked="0"/>
    </xf>
    <xf numFmtId="43" fontId="7" fillId="0" borderId="31" xfId="44" applyFont="1" applyFill="1" applyBorder="1" applyAlignment="1" applyProtection="1">
      <alignment horizontal="left" indent="2"/>
      <protection locked="0"/>
    </xf>
    <xf numFmtId="4" fontId="3" fillId="0" borderId="81" xfId="0" applyNumberFormat="1" applyFont="1" applyBorder="1" applyAlignment="1" applyProtection="1">
      <alignment/>
      <protection locked="0"/>
    </xf>
    <xf numFmtId="4" fontId="3" fillId="37" borderId="64" xfId="0" applyNumberFormat="1" applyFont="1" applyFill="1" applyBorder="1" applyAlignment="1" applyProtection="1">
      <alignment/>
      <protection locked="0"/>
    </xf>
    <xf numFmtId="43" fontId="7" fillId="0" borderId="31" xfId="44" applyFont="1" applyFill="1" applyBorder="1" applyAlignment="1" applyProtection="1">
      <alignment horizontal="left" indent="5"/>
      <protection locked="0"/>
    </xf>
    <xf numFmtId="43" fontId="7" fillId="0" borderId="10" xfId="44" applyFont="1" applyFill="1" applyBorder="1" applyAlignment="1" applyProtection="1">
      <alignment horizontal="left"/>
      <protection locked="0"/>
    </xf>
    <xf numFmtId="49" fontId="3" fillId="0" borderId="61" xfId="0" applyNumberFormat="1" applyFont="1" applyBorder="1" applyAlignment="1" applyProtection="1">
      <alignment horizontal="fill"/>
      <protection locked="0"/>
    </xf>
    <xf numFmtId="49" fontId="3" fillId="0" borderId="31" xfId="0" applyNumberFormat="1" applyFont="1" applyBorder="1" applyAlignment="1" applyProtection="1">
      <alignment horizontal="fill"/>
      <protection locked="0"/>
    </xf>
    <xf numFmtId="49" fontId="3" fillId="37" borderId="62" xfId="0" applyNumberFormat="1" applyFont="1" applyFill="1" applyBorder="1" applyAlignment="1" applyProtection="1">
      <alignment horizontal="fill"/>
      <protection locked="0"/>
    </xf>
    <xf numFmtId="49" fontId="3" fillId="37" borderId="63" xfId="0" applyNumberFormat="1" applyFont="1" applyFill="1" applyBorder="1" applyAlignment="1" applyProtection="1">
      <alignment horizontal="fill"/>
      <protection locked="0"/>
    </xf>
    <xf numFmtId="200" fontId="3" fillId="0" borderId="61" xfId="0" applyFont="1" applyBorder="1" applyAlignment="1" applyProtection="1">
      <alignment horizontal="center"/>
      <protection locked="0"/>
    </xf>
    <xf numFmtId="200" fontId="3" fillId="0" borderId="31" xfId="0" applyFont="1" applyBorder="1" applyAlignment="1" applyProtection="1">
      <alignment horizontal="center"/>
      <protection locked="0"/>
    </xf>
    <xf numFmtId="200" fontId="3" fillId="37" borderId="62" xfId="0" applyFont="1" applyFill="1" applyBorder="1" applyAlignment="1" applyProtection="1">
      <alignment horizontal="center"/>
      <protection locked="0"/>
    </xf>
    <xf numFmtId="200" fontId="3" fillId="0" borderId="146" xfId="0" applyFont="1" applyBorder="1" applyAlignment="1" applyProtection="1">
      <alignment horizontal="center"/>
      <protection locked="0"/>
    </xf>
    <xf numFmtId="200" fontId="3" fillId="37" borderId="63" xfId="0" applyFont="1" applyFill="1" applyBorder="1" applyAlignment="1" applyProtection="1">
      <alignment horizontal="center"/>
      <protection locked="0"/>
    </xf>
    <xf numFmtId="200" fontId="3" fillId="0" borderId="73" xfId="0" applyFont="1" applyBorder="1" applyAlignment="1" applyProtection="1">
      <alignment horizontal="center"/>
      <protection locked="0"/>
    </xf>
    <xf numFmtId="200" fontId="3" fillId="0" borderId="67" xfId="0" applyFont="1" applyBorder="1" applyAlignment="1" applyProtection="1">
      <alignment horizontal="center"/>
      <protection locked="0"/>
    </xf>
    <xf numFmtId="200" fontId="3" fillId="37" borderId="31" xfId="0" applyFont="1" applyFill="1" applyBorder="1" applyAlignment="1" applyProtection="1">
      <alignment horizontal="center"/>
      <protection locked="0"/>
    </xf>
    <xf numFmtId="49" fontId="3" fillId="0" borderId="81" xfId="0" applyNumberFormat="1" applyFont="1" applyBorder="1" applyAlignment="1" applyProtection="1">
      <alignment horizontal="fill"/>
      <protection locked="0"/>
    </xf>
    <xf numFmtId="43" fontId="7" fillId="0" borderId="10" xfId="44" applyFont="1" applyFill="1" applyBorder="1" applyAlignment="1" applyProtection="1">
      <alignment horizontal="left" indent="1"/>
      <protection locked="0"/>
    </xf>
    <xf numFmtId="49" fontId="3" fillId="0" borderId="0" xfId="0" applyNumberFormat="1" applyFont="1" applyAlignment="1">
      <alignment/>
    </xf>
    <xf numFmtId="43" fontId="7" fillId="0" borderId="0" xfId="44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200" fontId="10" fillId="0" borderId="0" xfId="0" applyFont="1" applyAlignment="1">
      <alignment horizontal="fill"/>
    </xf>
    <xf numFmtId="200" fontId="3" fillId="0" borderId="0" xfId="0" applyFont="1" applyAlignment="1" applyProtection="1">
      <alignment horizontal="fill"/>
      <protection locked="0"/>
    </xf>
    <xf numFmtId="200" fontId="3" fillId="0" borderId="0" xfId="0" applyFont="1" applyAlignment="1" applyProtection="1">
      <alignment horizontal="center"/>
      <protection locked="0"/>
    </xf>
    <xf numFmtId="200" fontId="2" fillId="0" borderId="0" xfId="0" applyFont="1" applyAlignment="1">
      <alignment horizontal="center"/>
    </xf>
    <xf numFmtId="200" fontId="2" fillId="0" borderId="0" xfId="58" applyFont="1" applyAlignment="1">
      <alignment horizontal="fill"/>
      <protection/>
    </xf>
    <xf numFmtId="200" fontId="10" fillId="0" borderId="0" xfId="58" applyFont="1">
      <alignment/>
      <protection/>
    </xf>
    <xf numFmtId="43" fontId="7" fillId="0" borderId="0" xfId="44" applyFont="1" applyFill="1" applyBorder="1" applyAlignment="1" applyProtection="1">
      <alignment horizontal="left"/>
      <protection locked="0"/>
    </xf>
    <xf numFmtId="200" fontId="0" fillId="0" borderId="0" xfId="58">
      <alignment/>
      <protection/>
    </xf>
    <xf numFmtId="200" fontId="10" fillId="37" borderId="88" xfId="0" applyFont="1" applyFill="1" applyBorder="1" applyAlignment="1" applyProtection="1">
      <alignment horizontal="center" vertical="center" wrapText="1"/>
      <protection locked="0"/>
    </xf>
    <xf numFmtId="200" fontId="2" fillId="37" borderId="89" xfId="0" applyFont="1" applyFill="1" applyBorder="1" applyAlignment="1" applyProtection="1">
      <alignment horizontal="center" vertical="center" wrapText="1"/>
      <protection locked="0"/>
    </xf>
    <xf numFmtId="200" fontId="10" fillId="37" borderId="147" xfId="0" applyFont="1" applyFill="1" applyBorder="1" applyAlignment="1" applyProtection="1">
      <alignment horizontal="center" vertical="center" wrapText="1"/>
      <protection locked="0"/>
    </xf>
    <xf numFmtId="200" fontId="2" fillId="37" borderId="148" xfId="0" applyFont="1" applyFill="1" applyBorder="1" applyAlignment="1" applyProtection="1">
      <alignment horizontal="center" vertical="center" wrapText="1"/>
      <protection locked="0"/>
    </xf>
    <xf numFmtId="0" fontId="105" fillId="0" borderId="10" xfId="0" applyNumberFormat="1" applyFont="1" applyBorder="1" applyAlignment="1" applyProtection="1" quotePrefix="1">
      <alignment horizontal="center" vertical="center"/>
      <protection locked="0"/>
    </xf>
    <xf numFmtId="0" fontId="105" fillId="0" borderId="80" xfId="0" applyNumberFormat="1" applyFont="1" applyBorder="1" applyAlignment="1" applyProtection="1" quotePrefix="1">
      <alignment horizontal="center" vertical="center"/>
      <protection locked="0"/>
    </xf>
    <xf numFmtId="0" fontId="105" fillId="0" borderId="149" xfId="0" applyNumberFormat="1" applyFont="1" applyBorder="1" applyAlignment="1" applyProtection="1">
      <alignment horizontal="center" vertical="center"/>
      <protection locked="0"/>
    </xf>
    <xf numFmtId="0" fontId="105" fillId="0" borderId="10" xfId="0" applyNumberFormat="1" applyFont="1" applyBorder="1" applyAlignment="1" applyProtection="1">
      <alignment horizontal="center" vertical="center"/>
      <protection locked="0"/>
    </xf>
    <xf numFmtId="4" fontId="105" fillId="37" borderId="61" xfId="0" applyNumberFormat="1" applyFont="1" applyFill="1" applyBorder="1" applyAlignment="1" applyProtection="1">
      <alignment/>
      <protection locked="0"/>
    </xf>
    <xf numFmtId="4" fontId="2" fillId="37" borderId="146" xfId="0" applyNumberFormat="1" applyFont="1" applyFill="1" applyBorder="1" applyAlignment="1" applyProtection="1">
      <alignment/>
      <protection locked="0"/>
    </xf>
    <xf numFmtId="4" fontId="2" fillId="37" borderId="73" xfId="0" applyNumberFormat="1" applyFont="1" applyFill="1" applyBorder="1" applyAlignment="1" applyProtection="1">
      <alignment/>
      <protection locked="0"/>
    </xf>
    <xf numFmtId="4" fontId="2" fillId="37" borderId="67" xfId="0" applyNumberFormat="1" applyFont="1" applyFill="1" applyBorder="1" applyAlignment="1" applyProtection="1">
      <alignment/>
      <protection locked="0"/>
    </xf>
    <xf numFmtId="43" fontId="7" fillId="0" borderId="10" xfId="42" applyFont="1" applyFill="1" applyBorder="1" applyAlignment="1" applyProtection="1">
      <alignment horizontal="left" wrapText="1"/>
      <protection locked="0"/>
    </xf>
    <xf numFmtId="200" fontId="14" fillId="0" borderId="10" xfId="0" applyNumberFormat="1" applyFont="1" applyFill="1" applyBorder="1" applyAlignment="1" applyProtection="1" quotePrefix="1">
      <alignment horizontal="center" vertical="center"/>
      <protection locked="0"/>
    </xf>
    <xf numFmtId="200" fontId="14" fillId="0" borderId="80" xfId="0" applyNumberFormat="1" applyFont="1" applyFill="1" applyBorder="1" applyAlignment="1" applyProtection="1" quotePrefix="1">
      <alignment horizontal="center" vertical="center"/>
      <protection locked="0"/>
    </xf>
    <xf numFmtId="200" fontId="14" fillId="0" borderId="149" xfId="0" applyNumberFormat="1" applyFont="1" applyFill="1" applyBorder="1" applyAlignment="1" applyProtection="1">
      <alignment horizontal="center" vertical="center"/>
      <protection locked="0"/>
    </xf>
    <xf numFmtId="20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3" fillId="0" borderId="142" xfId="0" applyNumberFormat="1" applyFont="1" applyFill="1" applyBorder="1" applyAlignment="1" applyProtection="1">
      <alignment horizontal="center" vertical="center" wrapText="1"/>
      <protection locked="0"/>
    </xf>
    <xf numFmtId="200" fontId="120" fillId="0" borderId="142" xfId="0" applyFont="1" applyBorder="1" applyAlignment="1">
      <alignment horizontal="center" vertical="center" wrapText="1"/>
    </xf>
    <xf numFmtId="0" fontId="10" fillId="33" borderId="8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89" xfId="0" applyNumberFormat="1" applyFont="1" applyFill="1" applyBorder="1" applyAlignment="1" applyProtection="1">
      <alignment horizontal="center" vertical="center" wrapText="1"/>
      <protection locked="0"/>
    </xf>
    <xf numFmtId="200" fontId="98" fillId="0" borderId="0" xfId="0" applyNumberFormat="1" applyFont="1" applyFill="1" applyBorder="1" applyAlignment="1" applyProtection="1" quotePrefix="1">
      <alignment horizontal="center"/>
      <protection/>
    </xf>
    <xf numFmtId="200" fontId="98" fillId="0" borderId="18" xfId="0" applyNumberFormat="1" applyFont="1" applyFill="1" applyBorder="1" applyAlignment="1" applyProtection="1" quotePrefix="1">
      <alignment horizontal="center"/>
      <protection/>
    </xf>
    <xf numFmtId="200" fontId="18" fillId="0" borderId="0" xfId="0" applyNumberFormat="1" applyFont="1" applyFill="1" applyBorder="1" applyAlignment="1" applyProtection="1" quotePrefix="1">
      <alignment horizontal="center"/>
      <protection/>
    </xf>
    <xf numFmtId="200" fontId="18" fillId="0" borderId="18" xfId="0" applyNumberFormat="1" applyFont="1" applyFill="1" applyBorder="1" applyAlignment="1" applyProtection="1" quotePrefix="1">
      <alignment horizontal="center"/>
      <protection/>
    </xf>
    <xf numFmtId="200" fontId="15" fillId="0" borderId="90" xfId="0" applyNumberFormat="1" applyFont="1" applyFill="1" applyBorder="1" applyAlignment="1" applyProtection="1">
      <alignment horizontal="center"/>
      <protection/>
    </xf>
    <xf numFmtId="200" fontId="15" fillId="0" borderId="0" xfId="0" applyNumberFormat="1" applyFont="1" applyFill="1" applyBorder="1" applyAlignment="1" applyProtection="1">
      <alignment horizontal="center"/>
      <protection/>
    </xf>
    <xf numFmtId="200" fontId="15" fillId="0" borderId="118" xfId="0" applyNumberFormat="1" applyFont="1" applyFill="1" applyBorder="1" applyAlignment="1" applyProtection="1">
      <alignment horizontal="center"/>
      <protection/>
    </xf>
    <xf numFmtId="200" fontId="107" fillId="0" borderId="90" xfId="0" applyNumberFormat="1" applyFont="1" applyFill="1" applyBorder="1" applyAlignment="1" applyProtection="1">
      <alignment horizontal="center" vertical="top"/>
      <protection/>
    </xf>
    <xf numFmtId="200" fontId="107" fillId="0" borderId="0" xfId="0" applyNumberFormat="1" applyFont="1" applyFill="1" applyBorder="1" applyAlignment="1" applyProtection="1">
      <alignment horizontal="center" vertical="top"/>
      <protection/>
    </xf>
    <xf numFmtId="200" fontId="107" fillId="0" borderId="18" xfId="0" applyNumberFormat="1" applyFont="1" applyFill="1" applyBorder="1" applyAlignment="1" applyProtection="1">
      <alignment horizontal="center" vertical="top"/>
      <protection/>
    </xf>
    <xf numFmtId="200" fontId="22" fillId="0" borderId="0" xfId="0" applyNumberFormat="1" applyFont="1" applyFill="1" applyBorder="1" applyAlignment="1" applyProtection="1">
      <alignment horizontal="center" vertical="top"/>
      <protection/>
    </xf>
    <xf numFmtId="200" fontId="22" fillId="0" borderId="18" xfId="0" applyNumberFormat="1" applyFont="1" applyFill="1" applyBorder="1" applyAlignment="1" applyProtection="1">
      <alignment horizontal="center" vertical="top"/>
      <protection/>
    </xf>
    <xf numFmtId="0" fontId="115" fillId="0" borderId="26" xfId="0" applyNumberFormat="1" applyFont="1" applyFill="1" applyBorder="1" applyAlignment="1" applyProtection="1">
      <alignment horizontal="center" vertical="center" wrapText="1"/>
      <protection/>
    </xf>
    <xf numFmtId="200" fontId="92" fillId="0" borderId="0" xfId="0" applyNumberFormat="1" applyFont="1" applyFill="1" applyBorder="1" applyAlignment="1" applyProtection="1">
      <alignment horizontal="center" wrapText="1"/>
      <protection locked="0"/>
    </xf>
    <xf numFmtId="200" fontId="92" fillId="0" borderId="0" xfId="0" applyFont="1" applyAlignment="1">
      <alignment horizontal="center" wrapText="1"/>
    </xf>
    <xf numFmtId="200" fontId="98" fillId="0" borderId="12" xfId="0" applyFont="1" applyFill="1" applyBorder="1" applyAlignment="1">
      <alignment horizontal="center" wrapText="1"/>
    </xf>
    <xf numFmtId="200" fontId="98" fillId="0" borderId="12" xfId="0" applyFont="1" applyBorder="1" applyAlignment="1">
      <alignment horizontal="center" wrapText="1"/>
    </xf>
    <xf numFmtId="200" fontId="92" fillId="0" borderId="0" xfId="0" applyFont="1" applyFill="1" applyBorder="1" applyAlignment="1">
      <alignment horizontal="center" wrapText="1"/>
    </xf>
    <xf numFmtId="200" fontId="89" fillId="0" borderId="0" xfId="0" applyFont="1" applyBorder="1" applyAlignment="1">
      <alignment horizontal="center" wrapText="1"/>
    </xf>
    <xf numFmtId="200" fontId="92" fillId="0" borderId="0" xfId="0" applyNumberFormat="1" applyFont="1" applyFill="1" applyAlignment="1" applyProtection="1" quotePrefix="1">
      <alignment horizontal="left" vertical="center" wrapText="1"/>
      <protection locked="0"/>
    </xf>
    <xf numFmtId="200" fontId="32" fillId="0" borderId="150" xfId="0" applyFont="1" applyBorder="1" applyAlignment="1" applyProtection="1" quotePrefix="1">
      <alignment horizontal="center" vertical="center"/>
      <protection locked="0"/>
    </xf>
    <xf numFmtId="200" fontId="32" fillId="0" borderId="0" xfId="0" applyFont="1" applyAlignment="1" applyProtection="1" quotePrefix="1">
      <alignment horizontal="center" vertical="center"/>
      <protection locked="0"/>
    </xf>
    <xf numFmtId="200" fontId="32" fillId="0" borderId="54" xfId="0" applyFont="1" applyBorder="1" applyAlignment="1" applyProtection="1" quotePrefix="1">
      <alignment horizontal="center" vertical="center"/>
      <protection locked="0"/>
    </xf>
    <xf numFmtId="200" fontId="32" fillId="0" borderId="151" xfId="0" applyFont="1" applyBorder="1" applyAlignment="1" applyProtection="1">
      <alignment horizontal="center" vertical="center"/>
      <protection locked="0"/>
    </xf>
    <xf numFmtId="200" fontId="32" fillId="0" borderId="0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DAC\Quest2000\an\Dac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\Local%20Settings\Temporary%20Internet%20Files\Content.IE5\EO4NT35L\pDac_2008_E_orig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CD\Data\STAT\Directives\DAC%20Directives%20revision\Dac_2010_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c5a_E"/>
      <sheetName val="liste de validation"/>
      <sheetName val="Sector code"/>
      <sheetName val="BenefittingCountry"/>
      <sheetName val="Country code"/>
      <sheetName val="Dac1_E_current"/>
      <sheetName val="Dac_E"/>
      <sheetName val="liste_de_validation"/>
      <sheetName val="Sector_code"/>
      <sheetName val="Country_code"/>
      <sheetName val="Data validation sheet"/>
      <sheetName val="liste_de_validation1"/>
      <sheetName val="Sector_code1"/>
      <sheetName val="Country_code1"/>
      <sheetName val="MOB_valid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Dac1_E_current"/>
      <sheetName val="Dac1_E_new"/>
      <sheetName val="other aggregates"/>
      <sheetName val="DAC1_E_new_all columns"/>
      <sheetName val="validation table"/>
      <sheetName val="MAPPING"/>
      <sheetName val="newDAC1 for referenc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c1_E"/>
      <sheetName val="Dac2a_E"/>
      <sheetName val="Dac2b_E"/>
      <sheetName val="Dac3a_E"/>
      <sheetName val="Dac4_E"/>
      <sheetName val="Dac5_E"/>
      <sheetName val="Dac6_E"/>
      <sheetName val="Dac7b_E"/>
      <sheetName val="Cross-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5">
      <selection activeCell="F17" sqref="F17"/>
    </sheetView>
  </sheetViews>
  <sheetFormatPr defaultColWidth="8.88671875" defaultRowHeight="15.75"/>
  <cols>
    <col min="1" max="1" width="47.6640625" style="0" customWidth="1"/>
    <col min="2" max="2" width="12.10546875" style="0" customWidth="1"/>
    <col min="3" max="3" width="12.88671875" style="0" customWidth="1"/>
  </cols>
  <sheetData>
    <row r="1" spans="1:3" s="2" customFormat="1" ht="14.25" customHeight="1" thickBot="1">
      <c r="A1" s="835" t="s">
        <v>727</v>
      </c>
      <c r="B1" s="3" t="s">
        <v>0</v>
      </c>
      <c r="C1" s="56" t="s">
        <v>1</v>
      </c>
    </row>
    <row r="2" spans="1:3" s="2" customFormat="1" ht="13.5" customHeight="1" thickBot="1" thickTop="1">
      <c r="A2" s="50" t="s">
        <v>665</v>
      </c>
      <c r="B2" s="3" t="s">
        <v>3</v>
      </c>
      <c r="C2" s="225">
        <v>2023</v>
      </c>
    </row>
    <row r="3" spans="1:3" s="2" customFormat="1" ht="12" customHeight="1" thickTop="1">
      <c r="A3" s="476" t="s">
        <v>816</v>
      </c>
      <c r="B3" s="3" t="s">
        <v>4</v>
      </c>
      <c r="C3" s="21" t="s">
        <v>1</v>
      </c>
    </row>
    <row r="4" s="2" customFormat="1" ht="12" customHeight="1" thickBot="1"/>
    <row r="5" spans="1:3" s="24" customFormat="1" ht="16.5" customHeight="1" thickTop="1">
      <c r="A5" s="482" t="s">
        <v>418</v>
      </c>
      <c r="B5" s="483"/>
      <c r="C5" s="227"/>
    </row>
    <row r="6" spans="1:4" s="10" customFormat="1" ht="15.75" customHeight="1">
      <c r="A6" s="838" t="s">
        <v>52</v>
      </c>
      <c r="B6" s="9" t="s">
        <v>53</v>
      </c>
      <c r="C6" s="757"/>
      <c r="D6" s="12"/>
    </row>
    <row r="7" spans="1:4" s="10" customFormat="1" ht="15.75" customHeight="1">
      <c r="A7" s="484" t="s">
        <v>666</v>
      </c>
      <c r="B7" s="11" t="s">
        <v>751</v>
      </c>
      <c r="C7" s="757"/>
      <c r="D7" s="12"/>
    </row>
    <row r="8" spans="1:4" s="10" customFormat="1" ht="15.75" customHeight="1">
      <c r="A8" s="838" t="s">
        <v>431</v>
      </c>
      <c r="B8" s="9" t="s">
        <v>419</v>
      </c>
      <c r="C8" s="757"/>
      <c r="D8" s="12"/>
    </row>
    <row r="9" spans="1:3" s="24" customFormat="1" ht="16.5" customHeight="1">
      <c r="A9" s="485" t="s">
        <v>747</v>
      </c>
      <c r="B9" s="39" t="s">
        <v>183</v>
      </c>
      <c r="C9" s="49">
        <f>C10+C24</f>
        <v>0</v>
      </c>
    </row>
    <row r="10" spans="1:3" s="24" customFormat="1" ht="16.5" customHeight="1">
      <c r="A10" s="486" t="s">
        <v>749</v>
      </c>
      <c r="B10" s="11" t="s">
        <v>187</v>
      </c>
      <c r="C10" s="489">
        <f>C11+C12+C17+C18+C22</f>
        <v>0</v>
      </c>
    </row>
    <row r="11" spans="1:3" s="42" customFormat="1" ht="12">
      <c r="A11" s="486" t="s">
        <v>675</v>
      </c>
      <c r="B11" s="11">
        <v>11016</v>
      </c>
      <c r="C11" s="487"/>
    </row>
    <row r="12" spans="1:3" ht="15">
      <c r="A12" s="486" t="s">
        <v>676</v>
      </c>
      <c r="B12" s="11" t="s">
        <v>667</v>
      </c>
      <c r="C12" s="487">
        <f>C13+C14+C15+C16</f>
        <v>0</v>
      </c>
    </row>
    <row r="13" spans="1:3" ht="15">
      <c r="A13" s="488" t="s">
        <v>668</v>
      </c>
      <c r="B13" s="11" t="s">
        <v>669</v>
      </c>
      <c r="C13" s="487"/>
    </row>
    <row r="14" spans="1:3" ht="15">
      <c r="A14" s="488" t="s">
        <v>670</v>
      </c>
      <c r="B14" s="11" t="s">
        <v>671</v>
      </c>
      <c r="C14" s="487"/>
    </row>
    <row r="15" spans="1:3" ht="15">
      <c r="A15" s="488" t="s">
        <v>672</v>
      </c>
      <c r="B15" s="11" t="s">
        <v>673</v>
      </c>
      <c r="C15" s="487"/>
    </row>
    <row r="16" spans="1:3" ht="15">
      <c r="A16" s="488" t="s">
        <v>674</v>
      </c>
      <c r="B16" s="11" t="s">
        <v>678</v>
      </c>
      <c r="C16" s="487"/>
    </row>
    <row r="17" spans="1:3" ht="15">
      <c r="A17" s="867" t="s">
        <v>774</v>
      </c>
      <c r="B17" s="865">
        <v>1600</v>
      </c>
      <c r="C17" s="487"/>
    </row>
    <row r="18" spans="1:3" ht="15">
      <c r="A18" s="889" t="s">
        <v>817</v>
      </c>
      <c r="B18" s="890">
        <v>11040</v>
      </c>
      <c r="C18" s="487">
        <f>C19+C20+C21</f>
        <v>0</v>
      </c>
    </row>
    <row r="19" spans="1:3" ht="15">
      <c r="A19" s="891" t="s">
        <v>819</v>
      </c>
      <c r="B19" s="892" t="s">
        <v>822</v>
      </c>
      <c r="C19" s="487"/>
    </row>
    <row r="20" spans="1:3" ht="15">
      <c r="A20" s="891" t="s">
        <v>820</v>
      </c>
      <c r="B20" s="890">
        <v>11042</v>
      </c>
      <c r="C20" s="487"/>
    </row>
    <row r="21" spans="1:3" ht="15">
      <c r="A21" s="891" t="s">
        <v>821</v>
      </c>
      <c r="B21" s="890">
        <v>11044</v>
      </c>
      <c r="C21" s="487"/>
    </row>
    <row r="22" spans="1:3" ht="15">
      <c r="A22" s="867" t="s">
        <v>964</v>
      </c>
      <c r="B22" s="865">
        <v>11018</v>
      </c>
      <c r="C22" s="487">
        <f>C23</f>
        <v>0</v>
      </c>
    </row>
    <row r="23" spans="1:3" ht="15">
      <c r="A23" s="866" t="s">
        <v>818</v>
      </c>
      <c r="B23" s="865">
        <v>11024</v>
      </c>
      <c r="C23" s="487"/>
    </row>
    <row r="24" spans="1:3" ht="15">
      <c r="A24" s="867" t="s">
        <v>677</v>
      </c>
      <c r="B24" s="865">
        <v>2000</v>
      </c>
      <c r="C24" s="487">
        <f>C25+C26</f>
        <v>0</v>
      </c>
    </row>
    <row r="25" spans="1:3" ht="15">
      <c r="A25" s="867" t="s">
        <v>679</v>
      </c>
      <c r="B25" s="865">
        <v>12100</v>
      </c>
      <c r="C25" s="487"/>
    </row>
    <row r="26" spans="1:3" ht="15">
      <c r="A26" s="867" t="s">
        <v>728</v>
      </c>
      <c r="B26" s="865">
        <v>12110</v>
      </c>
      <c r="C26" s="487"/>
    </row>
    <row r="27" spans="1:3" ht="21" customHeight="1">
      <c r="A27" s="1045" t="s">
        <v>865</v>
      </c>
      <c r="B27" s="1045"/>
      <c r="C27" s="1045"/>
    </row>
  </sheetData>
  <sheetProtection/>
  <mergeCells count="1">
    <mergeCell ref="A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SheetLayoutView="83" zoomScalePageLayoutView="0" workbookViewId="0" topLeftCell="A1">
      <pane xSplit="2" ySplit="8" topLeftCell="C2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0" sqref="B60"/>
    </sheetView>
  </sheetViews>
  <sheetFormatPr defaultColWidth="8.88671875" defaultRowHeight="15.75"/>
  <cols>
    <col min="1" max="1" width="50.10546875" style="13" customWidth="1"/>
    <col min="2" max="2" width="3.88671875" style="14" customWidth="1"/>
    <col min="3" max="3" width="7.88671875" style="14" customWidth="1"/>
    <col min="4" max="7" width="7.88671875" style="2" customWidth="1"/>
    <col min="8" max="8" width="9.10546875" style="8" customWidth="1"/>
    <col min="9" max="10" width="7.88671875" style="2" customWidth="1"/>
    <col min="11" max="11" width="9.10546875" style="10" customWidth="1"/>
  </cols>
  <sheetData>
    <row r="1" spans="1:11" ht="15.75" thickBot="1">
      <c r="A1" s="835" t="s">
        <v>729</v>
      </c>
      <c r="B1" s="1"/>
      <c r="C1" s="1"/>
      <c r="D1" s="1"/>
      <c r="E1" s="1"/>
      <c r="F1" s="1"/>
      <c r="I1" s="3" t="s">
        <v>0</v>
      </c>
      <c r="J1" s="15"/>
      <c r="K1" s="56" t="s">
        <v>1</v>
      </c>
    </row>
    <row r="2" spans="1:11" ht="16.5" thickBot="1" thickTop="1">
      <c r="A2" s="50" t="s">
        <v>2</v>
      </c>
      <c r="B2" s="4"/>
      <c r="C2" s="4"/>
      <c r="D2" s="4"/>
      <c r="E2" s="4"/>
      <c r="F2" s="4"/>
      <c r="I2" s="3" t="s">
        <v>3</v>
      </c>
      <c r="J2" s="16"/>
      <c r="K2" s="225">
        <v>2023</v>
      </c>
    </row>
    <row r="3" spans="1:11" ht="15.75" thickTop="1">
      <c r="A3" s="476" t="s">
        <v>816</v>
      </c>
      <c r="B3" s="5"/>
      <c r="C3" s="5"/>
      <c r="D3" s="5"/>
      <c r="E3" s="5"/>
      <c r="F3" s="5"/>
      <c r="I3" s="3" t="s">
        <v>4</v>
      </c>
      <c r="K3" s="21" t="s">
        <v>1</v>
      </c>
    </row>
    <row r="4" spans="1:11" ht="15">
      <c r="A4" s="2"/>
      <c r="B4" s="6"/>
      <c r="C4" s="6"/>
      <c r="D4" s="6"/>
      <c r="E4" s="6"/>
      <c r="F4" s="6"/>
      <c r="K4" s="2"/>
    </row>
    <row r="5" spans="1:11" ht="15">
      <c r="A5" s="7"/>
      <c r="B5" s="52"/>
      <c r="C5" s="767"/>
      <c r="D5" s="1046" t="s">
        <v>5</v>
      </c>
      <c r="E5" s="1046"/>
      <c r="F5" s="1046"/>
      <c r="G5" s="1046"/>
      <c r="H5" s="1047"/>
      <c r="I5" s="1048" t="s">
        <v>6</v>
      </c>
      <c r="J5" s="1049"/>
      <c r="K5" s="1049"/>
    </row>
    <row r="6" spans="1:11" ht="15">
      <c r="A6" s="47"/>
      <c r="B6" s="48"/>
      <c r="C6" s="839" t="s">
        <v>738</v>
      </c>
      <c r="D6" s="469">
        <v>1121</v>
      </c>
      <c r="E6" s="469">
        <v>1122</v>
      </c>
      <c r="F6" s="469">
        <v>1120</v>
      </c>
      <c r="G6" s="469">
        <v>1130</v>
      </c>
      <c r="H6" s="470">
        <v>1140</v>
      </c>
      <c r="I6" s="471">
        <v>1151</v>
      </c>
      <c r="J6" s="471">
        <v>1152</v>
      </c>
      <c r="K6" s="469">
        <v>1150</v>
      </c>
    </row>
    <row r="7" spans="1:11" ht="15">
      <c r="A7" s="23" t="s">
        <v>7</v>
      </c>
      <c r="B7" s="53"/>
      <c r="C7" s="768"/>
      <c r="D7" s="1050" t="s">
        <v>243</v>
      </c>
      <c r="E7" s="1051"/>
      <c r="F7" s="1052"/>
      <c r="G7" s="1053" t="s">
        <v>722</v>
      </c>
      <c r="H7" s="1055" t="s">
        <v>174</v>
      </c>
      <c r="I7" s="19"/>
      <c r="J7" s="20"/>
      <c r="K7" s="1056" t="s">
        <v>65</v>
      </c>
    </row>
    <row r="8" spans="1:11" ht="31.5" thickBot="1">
      <c r="A8" s="40"/>
      <c r="B8" s="54"/>
      <c r="C8" s="840" t="s">
        <v>748</v>
      </c>
      <c r="D8" s="688" t="s">
        <v>723</v>
      </c>
      <c r="E8" s="17" t="s">
        <v>66</v>
      </c>
      <c r="F8" s="41" t="s">
        <v>67</v>
      </c>
      <c r="G8" s="1054"/>
      <c r="H8" s="1055"/>
      <c r="I8" s="687" t="s">
        <v>723</v>
      </c>
      <c r="J8" s="17" t="s">
        <v>66</v>
      </c>
      <c r="K8" s="1056"/>
    </row>
    <row r="9" spans="1:11" ht="15.75" thickTop="1">
      <c r="A9" s="490" t="s">
        <v>418</v>
      </c>
      <c r="B9" s="491"/>
      <c r="C9" s="769"/>
      <c r="D9" s="759" t="s">
        <v>175</v>
      </c>
      <c r="E9" s="492" t="s">
        <v>175</v>
      </c>
      <c r="F9" s="493" t="s">
        <v>175</v>
      </c>
      <c r="G9" s="492" t="s">
        <v>175</v>
      </c>
      <c r="H9" s="494" t="s">
        <v>175</v>
      </c>
      <c r="I9" s="495" t="s">
        <v>175</v>
      </c>
      <c r="J9" s="492" t="s">
        <v>175</v>
      </c>
      <c r="K9" s="496" t="s">
        <v>175</v>
      </c>
    </row>
    <row r="10" spans="1:11" ht="15.75" thickBot="1">
      <c r="A10" s="505" t="s">
        <v>54</v>
      </c>
      <c r="B10" s="506" t="s">
        <v>55</v>
      </c>
      <c r="C10" s="770"/>
      <c r="D10" s="500" t="s">
        <v>175</v>
      </c>
      <c r="E10" s="501" t="s">
        <v>175</v>
      </c>
      <c r="F10" s="502" t="s">
        <v>175</v>
      </c>
      <c r="G10" s="497" t="s">
        <v>175</v>
      </c>
      <c r="H10" s="507"/>
      <c r="I10" s="500" t="s">
        <v>175</v>
      </c>
      <c r="J10" s="501" t="s">
        <v>175</v>
      </c>
      <c r="K10" s="504" t="s">
        <v>175</v>
      </c>
    </row>
    <row r="11" spans="1:11" ht="15.75" thickTop="1">
      <c r="A11" s="512" t="s">
        <v>716</v>
      </c>
      <c r="B11" s="508" t="s">
        <v>69</v>
      </c>
      <c r="C11" s="802" t="s">
        <v>175</v>
      </c>
      <c r="D11" s="760">
        <f>D12+D91+D124+D137</f>
        <v>0</v>
      </c>
      <c r="E11" s="509">
        <f>E12+E91+E120+E124</f>
        <v>0</v>
      </c>
      <c r="F11" s="510">
        <f>D11+E11</f>
        <v>0</v>
      </c>
      <c r="G11" s="509" t="e">
        <f>G12+G91+G120+G124+G137</f>
        <v>#REF!</v>
      </c>
      <c r="H11" s="511" t="e">
        <f aca="true" t="shared" si="0" ref="H11:H18">F11+G11</f>
        <v>#REF!</v>
      </c>
      <c r="I11" s="495" t="s">
        <v>175</v>
      </c>
      <c r="J11" s="492" t="s">
        <v>175</v>
      </c>
      <c r="K11" s="496" t="s">
        <v>175</v>
      </c>
    </row>
    <row r="12" spans="1:11" ht="15">
      <c r="A12" s="512" t="s">
        <v>747</v>
      </c>
      <c r="B12" s="513" t="s">
        <v>183</v>
      </c>
      <c r="C12" s="771">
        <f>C13+C73</f>
        <v>0</v>
      </c>
      <c r="D12" s="517">
        <f>D13+D73</f>
        <v>0</v>
      </c>
      <c r="E12" s="514">
        <f>E13+E73</f>
        <v>0</v>
      </c>
      <c r="F12" s="515">
        <f aca="true" t="shared" si="1" ref="F12:F17">D12+E12</f>
        <v>0</v>
      </c>
      <c r="G12" s="514">
        <f>G13+G73</f>
        <v>0</v>
      </c>
      <c r="H12" s="516">
        <f t="shared" si="0"/>
        <v>0</v>
      </c>
      <c r="I12" s="517">
        <f>I13+I73</f>
        <v>0</v>
      </c>
      <c r="J12" s="514">
        <f>J13+J73</f>
        <v>0</v>
      </c>
      <c r="K12" s="518">
        <f aca="true" t="shared" si="2" ref="K12:K18">I12+J12</f>
        <v>0</v>
      </c>
    </row>
    <row r="13" spans="1:11" ht="22.5">
      <c r="A13" s="841" t="s">
        <v>746</v>
      </c>
      <c r="B13" s="519" t="s">
        <v>187</v>
      </c>
      <c r="C13" s="803">
        <f>C14+C17+C25+C30+C33+C36+C50+C51+C54+C55+C56</f>
        <v>0</v>
      </c>
      <c r="D13" s="761">
        <f>D14+D17+D25+D30+D33+D36+D50+D51</f>
        <v>0</v>
      </c>
      <c r="E13" s="520">
        <f>E14+E17+E25+E36</f>
        <v>0</v>
      </c>
      <c r="F13" s="521">
        <f>D13+E13</f>
        <v>0</v>
      </c>
      <c r="G13" s="657">
        <f>G14+G17+G25+G36+G54+G55</f>
        <v>0</v>
      </c>
      <c r="H13" s="522">
        <f>F13+G13</f>
        <v>0</v>
      </c>
      <c r="I13" s="523">
        <f>I14+I17+I25+I30+I33+I36+I50+I51+I54</f>
        <v>0</v>
      </c>
      <c r="J13" s="520">
        <f>J14+J17+J25+J36+J54</f>
        <v>0</v>
      </c>
      <c r="K13" s="524">
        <f>I13+J13</f>
        <v>0</v>
      </c>
    </row>
    <row r="14" spans="1:11" ht="15">
      <c r="A14" s="525" t="s">
        <v>64</v>
      </c>
      <c r="B14" s="499" t="s">
        <v>184</v>
      </c>
      <c r="C14" s="772">
        <f>SUM(C15:C16)</f>
        <v>0</v>
      </c>
      <c r="D14" s="526">
        <f>SUM(D15:D16)</f>
        <v>0</v>
      </c>
      <c r="E14" s="527">
        <f aca="true" t="shared" si="3" ref="E14:J14">SUM(E15:E16)</f>
        <v>0</v>
      </c>
      <c r="F14" s="528">
        <f t="shared" si="1"/>
        <v>0</v>
      </c>
      <c r="G14" s="527">
        <f t="shared" si="3"/>
        <v>0</v>
      </c>
      <c r="H14" s="529">
        <f t="shared" si="0"/>
        <v>0</v>
      </c>
      <c r="I14" s="526">
        <f t="shared" si="3"/>
        <v>0</v>
      </c>
      <c r="J14" s="530">
        <f t="shared" si="3"/>
        <v>0</v>
      </c>
      <c r="K14" s="531">
        <f t="shared" si="2"/>
        <v>0</v>
      </c>
    </row>
    <row r="15" spans="1:11" ht="15">
      <c r="A15" s="532" t="s">
        <v>8</v>
      </c>
      <c r="B15" s="533" t="s">
        <v>185</v>
      </c>
      <c r="C15" s="772"/>
      <c r="D15" s="534"/>
      <c r="E15" s="535"/>
      <c r="F15" s="528">
        <f t="shared" si="1"/>
        <v>0</v>
      </c>
      <c r="G15" s="535"/>
      <c r="H15" s="529">
        <f t="shared" si="0"/>
        <v>0</v>
      </c>
      <c r="I15" s="534"/>
      <c r="J15" s="536"/>
      <c r="K15" s="531">
        <f t="shared" si="2"/>
        <v>0</v>
      </c>
    </row>
    <row r="16" spans="1:11" ht="15">
      <c r="A16" s="532" t="s">
        <v>9</v>
      </c>
      <c r="B16" s="533" t="s">
        <v>186</v>
      </c>
      <c r="C16" s="772"/>
      <c r="D16" s="534"/>
      <c r="E16" s="535"/>
      <c r="F16" s="528">
        <f t="shared" si="1"/>
        <v>0</v>
      </c>
      <c r="G16" s="535"/>
      <c r="H16" s="529">
        <f t="shared" si="0"/>
        <v>0</v>
      </c>
      <c r="I16" s="534"/>
      <c r="J16" s="536"/>
      <c r="K16" s="531">
        <f t="shared" si="2"/>
        <v>0</v>
      </c>
    </row>
    <row r="17" spans="1:11" ht="15">
      <c r="A17" s="525" t="s">
        <v>433</v>
      </c>
      <c r="B17" s="499" t="s">
        <v>190</v>
      </c>
      <c r="C17" s="772">
        <f>C18+C23+C24</f>
        <v>0</v>
      </c>
      <c r="D17" s="534">
        <f>D18+D23+D24</f>
        <v>0</v>
      </c>
      <c r="E17" s="527">
        <f>E18+E23+E24</f>
        <v>0</v>
      </c>
      <c r="F17" s="528">
        <f t="shared" si="1"/>
        <v>0</v>
      </c>
      <c r="G17" s="535">
        <f>G18+G23+G24</f>
        <v>0</v>
      </c>
      <c r="H17" s="529">
        <f t="shared" si="0"/>
        <v>0</v>
      </c>
      <c r="I17" s="534">
        <f>I18+I23+I24</f>
        <v>0</v>
      </c>
      <c r="J17" s="536">
        <f>J18+J23+J24</f>
        <v>0</v>
      </c>
      <c r="K17" s="531">
        <f t="shared" si="2"/>
        <v>0</v>
      </c>
    </row>
    <row r="18" spans="1:11" ht="15">
      <c r="A18" s="532" t="s">
        <v>680</v>
      </c>
      <c r="B18" s="533" t="s">
        <v>197</v>
      </c>
      <c r="C18" s="772">
        <f>SUM(C19:C22)</f>
        <v>0</v>
      </c>
      <c r="D18" s="534">
        <f>SUM(D19:D22)</f>
        <v>0</v>
      </c>
      <c r="E18" s="535">
        <f>E21+E22</f>
        <v>0</v>
      </c>
      <c r="F18" s="528">
        <f>D18+E18</f>
        <v>0</v>
      </c>
      <c r="G18" s="535">
        <f>G21+G22</f>
        <v>0</v>
      </c>
      <c r="H18" s="529">
        <f t="shared" si="0"/>
        <v>0</v>
      </c>
      <c r="I18" s="534">
        <f>SUM(I19:I22)</f>
        <v>0</v>
      </c>
      <c r="J18" s="536">
        <f>J21+J22</f>
        <v>0</v>
      </c>
      <c r="K18" s="531">
        <f t="shared" si="2"/>
        <v>0</v>
      </c>
    </row>
    <row r="19" spans="1:11" ht="15">
      <c r="A19" s="537" t="s">
        <v>513</v>
      </c>
      <c r="B19" s="533" t="s">
        <v>198</v>
      </c>
      <c r="C19" s="772"/>
      <c r="D19" s="534"/>
      <c r="E19" s="538" t="s">
        <v>175</v>
      </c>
      <c r="F19" s="528">
        <f>D19</f>
        <v>0</v>
      </c>
      <c r="G19" s="538" t="s">
        <v>175</v>
      </c>
      <c r="H19" s="529">
        <f>F19</f>
        <v>0</v>
      </c>
      <c r="I19" s="534"/>
      <c r="J19" s="538" t="s">
        <v>175</v>
      </c>
      <c r="K19" s="531">
        <f>I19</f>
        <v>0</v>
      </c>
    </row>
    <row r="20" spans="1:11" ht="15">
      <c r="A20" s="537" t="s">
        <v>681</v>
      </c>
      <c r="B20" s="533" t="s">
        <v>199</v>
      </c>
      <c r="C20" s="772"/>
      <c r="D20" s="534"/>
      <c r="E20" s="538" t="s">
        <v>175</v>
      </c>
      <c r="F20" s="528">
        <f>D20</f>
        <v>0</v>
      </c>
      <c r="G20" s="538" t="s">
        <v>175</v>
      </c>
      <c r="H20" s="529">
        <f>F20</f>
        <v>0</v>
      </c>
      <c r="I20" s="534"/>
      <c r="J20" s="538" t="s">
        <v>175</v>
      </c>
      <c r="K20" s="531">
        <f>I20</f>
        <v>0</v>
      </c>
    </row>
    <row r="21" spans="1:11" ht="15">
      <c r="A21" s="537" t="s">
        <v>496</v>
      </c>
      <c r="B21" s="533" t="s">
        <v>200</v>
      </c>
      <c r="C21" s="772"/>
      <c r="D21" s="534"/>
      <c r="E21" s="535"/>
      <c r="F21" s="528">
        <f>D21+E21</f>
        <v>0</v>
      </c>
      <c r="G21" s="535"/>
      <c r="H21" s="529">
        <f aca="true" t="shared" si="4" ref="H21:H29">F21+G21</f>
        <v>0</v>
      </c>
      <c r="I21" s="534"/>
      <c r="J21" s="536"/>
      <c r="K21" s="531">
        <f aca="true" t="shared" si="5" ref="K21:K26">I21+J21</f>
        <v>0</v>
      </c>
    </row>
    <row r="22" spans="1:11" ht="15">
      <c r="A22" s="537" t="s">
        <v>58</v>
      </c>
      <c r="B22" s="533" t="s">
        <v>201</v>
      </c>
      <c r="C22" s="772"/>
      <c r="D22" s="534"/>
      <c r="E22" s="535"/>
      <c r="F22" s="528">
        <f>D22+E22</f>
        <v>0</v>
      </c>
      <c r="G22" s="535"/>
      <c r="H22" s="529">
        <f t="shared" si="4"/>
        <v>0</v>
      </c>
      <c r="I22" s="534"/>
      <c r="J22" s="536"/>
      <c r="K22" s="531">
        <f t="shared" si="5"/>
        <v>0</v>
      </c>
    </row>
    <row r="23" spans="1:11" ht="15">
      <c r="A23" s="532" t="s">
        <v>739</v>
      </c>
      <c r="B23" s="533" t="s">
        <v>188</v>
      </c>
      <c r="C23" s="772"/>
      <c r="D23" s="534"/>
      <c r="E23" s="535"/>
      <c r="F23" s="528">
        <f>D23+E23</f>
        <v>0</v>
      </c>
      <c r="G23" s="535"/>
      <c r="H23" s="529">
        <f t="shared" si="4"/>
        <v>0</v>
      </c>
      <c r="I23" s="534"/>
      <c r="J23" s="536"/>
      <c r="K23" s="531">
        <f t="shared" si="5"/>
        <v>0</v>
      </c>
    </row>
    <row r="24" spans="1:11" ht="15">
      <c r="A24" s="532" t="s">
        <v>10</v>
      </c>
      <c r="B24" s="533" t="s">
        <v>191</v>
      </c>
      <c r="C24" s="772"/>
      <c r="D24" s="534"/>
      <c r="E24" s="535"/>
      <c r="F24" s="528">
        <f>D24+E24</f>
        <v>0</v>
      </c>
      <c r="G24" s="535"/>
      <c r="H24" s="529">
        <f t="shared" si="4"/>
        <v>0</v>
      </c>
      <c r="I24" s="534"/>
      <c r="J24" s="536"/>
      <c r="K24" s="531">
        <f t="shared" si="5"/>
        <v>0</v>
      </c>
    </row>
    <row r="25" spans="1:11" ht="15">
      <c r="A25" s="525" t="s">
        <v>11</v>
      </c>
      <c r="B25" s="539" t="s">
        <v>192</v>
      </c>
      <c r="C25" s="792">
        <f>C26+C27</f>
        <v>0</v>
      </c>
      <c r="D25" s="534">
        <f>D26+D27</f>
        <v>0</v>
      </c>
      <c r="E25" s="535">
        <f>E26+E27</f>
        <v>0</v>
      </c>
      <c r="F25" s="528">
        <f aca="true" t="shared" si="6" ref="F25:F40">D25+E25</f>
        <v>0</v>
      </c>
      <c r="G25" s="535">
        <f>G26+G27</f>
        <v>0</v>
      </c>
      <c r="H25" s="529">
        <f t="shared" si="4"/>
        <v>0</v>
      </c>
      <c r="I25" s="534">
        <f>I26+I27</f>
        <v>0</v>
      </c>
      <c r="J25" s="536">
        <f>J26+J27</f>
        <v>0</v>
      </c>
      <c r="K25" s="531">
        <f t="shared" si="5"/>
        <v>0</v>
      </c>
    </row>
    <row r="26" spans="1:11" ht="15">
      <c r="A26" s="532" t="s">
        <v>421</v>
      </c>
      <c r="B26" s="540" t="s">
        <v>193</v>
      </c>
      <c r="C26" s="792"/>
      <c r="D26" s="534"/>
      <c r="E26" s="535"/>
      <c r="F26" s="528">
        <f t="shared" si="6"/>
        <v>0</v>
      </c>
      <c r="G26" s="535"/>
      <c r="H26" s="529">
        <f t="shared" si="4"/>
        <v>0</v>
      </c>
      <c r="I26" s="534"/>
      <c r="J26" s="536"/>
      <c r="K26" s="531">
        <f t="shared" si="5"/>
        <v>0</v>
      </c>
    </row>
    <row r="27" spans="1:11" ht="15">
      <c r="A27" s="532" t="s">
        <v>12</v>
      </c>
      <c r="B27" s="540" t="s">
        <v>195</v>
      </c>
      <c r="C27" s="792"/>
      <c r="D27" s="542"/>
      <c r="E27" s="543"/>
      <c r="F27" s="544">
        <f t="shared" si="6"/>
        <v>0</v>
      </c>
      <c r="G27" s="543"/>
      <c r="H27" s="529">
        <f t="shared" si="4"/>
        <v>0</v>
      </c>
      <c r="I27" s="545"/>
      <c r="J27" s="546"/>
      <c r="K27" s="547">
        <f>I27+J27</f>
        <v>0</v>
      </c>
    </row>
    <row r="28" spans="1:11" ht="15">
      <c r="A28" s="548" t="s">
        <v>249</v>
      </c>
      <c r="B28" s="533" t="s">
        <v>189</v>
      </c>
      <c r="C28" s="772"/>
      <c r="D28" s="534"/>
      <c r="E28" s="535"/>
      <c r="F28" s="528">
        <f t="shared" si="6"/>
        <v>0</v>
      </c>
      <c r="G28" s="535"/>
      <c r="H28" s="529">
        <f t="shared" si="4"/>
        <v>0</v>
      </c>
      <c r="I28" s="534"/>
      <c r="J28" s="536"/>
      <c r="K28" s="531">
        <f>I28+J28</f>
        <v>0</v>
      </c>
    </row>
    <row r="29" spans="1:11" ht="15">
      <c r="A29" s="548" t="s">
        <v>434</v>
      </c>
      <c r="B29" s="533" t="s">
        <v>196</v>
      </c>
      <c r="C29" s="772"/>
      <c r="D29" s="534"/>
      <c r="E29" s="535"/>
      <c r="F29" s="528">
        <f t="shared" si="6"/>
        <v>0</v>
      </c>
      <c r="G29" s="535"/>
      <c r="H29" s="529">
        <f t="shared" si="4"/>
        <v>0</v>
      </c>
      <c r="I29" s="534"/>
      <c r="J29" s="536"/>
      <c r="K29" s="531">
        <f>I29+J29</f>
        <v>0</v>
      </c>
    </row>
    <row r="30" spans="1:11" ht="15">
      <c r="A30" s="525" t="s">
        <v>13</v>
      </c>
      <c r="B30" s="539" t="s">
        <v>202</v>
      </c>
      <c r="C30" s="792">
        <f>SUM(C31:C32)</f>
        <v>0</v>
      </c>
      <c r="D30" s="534">
        <f>SUM(D31:D32)</f>
        <v>0</v>
      </c>
      <c r="E30" s="538" t="s">
        <v>175</v>
      </c>
      <c r="F30" s="528">
        <f aca="true" t="shared" si="7" ref="F30:F35">D30</f>
        <v>0</v>
      </c>
      <c r="G30" s="538" t="s">
        <v>175</v>
      </c>
      <c r="H30" s="529">
        <f aca="true" t="shared" si="8" ref="H30:H35">F30</f>
        <v>0</v>
      </c>
      <c r="I30" s="534">
        <f>SUM(I31:I32)</f>
        <v>0</v>
      </c>
      <c r="J30" s="538" t="s">
        <v>175</v>
      </c>
      <c r="K30" s="531">
        <f aca="true" t="shared" si="9" ref="K30:K35">I30</f>
        <v>0</v>
      </c>
    </row>
    <row r="31" spans="1:11" ht="15">
      <c r="A31" s="532" t="s">
        <v>477</v>
      </c>
      <c r="B31" s="540" t="s">
        <v>203</v>
      </c>
      <c r="C31" s="792"/>
      <c r="D31" s="534"/>
      <c r="E31" s="538" t="s">
        <v>175</v>
      </c>
      <c r="F31" s="528">
        <f t="shared" si="7"/>
        <v>0</v>
      </c>
      <c r="G31" s="538" t="s">
        <v>175</v>
      </c>
      <c r="H31" s="529">
        <f t="shared" si="8"/>
        <v>0</v>
      </c>
      <c r="I31" s="534"/>
      <c r="J31" s="538" t="s">
        <v>175</v>
      </c>
      <c r="K31" s="531">
        <f t="shared" si="9"/>
        <v>0</v>
      </c>
    </row>
    <row r="32" spans="1:11" ht="15">
      <c r="A32" s="532" t="s">
        <v>14</v>
      </c>
      <c r="B32" s="540" t="s">
        <v>204</v>
      </c>
      <c r="C32" s="792"/>
      <c r="D32" s="542"/>
      <c r="E32" s="538" t="s">
        <v>175</v>
      </c>
      <c r="F32" s="528">
        <f t="shared" si="7"/>
        <v>0</v>
      </c>
      <c r="G32" s="538" t="s">
        <v>175</v>
      </c>
      <c r="H32" s="529">
        <f t="shared" si="8"/>
        <v>0</v>
      </c>
      <c r="I32" s="549"/>
      <c r="J32" s="538" t="s">
        <v>175</v>
      </c>
      <c r="K32" s="531">
        <f t="shared" si="9"/>
        <v>0</v>
      </c>
    </row>
    <row r="33" spans="1:11" ht="15">
      <c r="A33" s="525" t="s">
        <v>15</v>
      </c>
      <c r="B33" s="539" t="s">
        <v>205</v>
      </c>
      <c r="C33" s="792">
        <f>SUM(C34:C35)</f>
        <v>0</v>
      </c>
      <c r="D33" s="534">
        <f>SUM(D34:D35)</f>
        <v>0</v>
      </c>
      <c r="E33" s="538" t="s">
        <v>175</v>
      </c>
      <c r="F33" s="528">
        <f t="shared" si="7"/>
        <v>0</v>
      </c>
      <c r="G33" s="538" t="s">
        <v>175</v>
      </c>
      <c r="H33" s="529">
        <f t="shared" si="8"/>
        <v>0</v>
      </c>
      <c r="I33" s="534">
        <f>SUM(I34:I35)</f>
        <v>0</v>
      </c>
      <c r="J33" s="538" t="s">
        <v>175</v>
      </c>
      <c r="K33" s="531">
        <f t="shared" si="9"/>
        <v>0</v>
      </c>
    </row>
    <row r="34" spans="1:11" ht="15">
      <c r="A34" s="532" t="s">
        <v>16</v>
      </c>
      <c r="B34" s="540" t="s">
        <v>206</v>
      </c>
      <c r="C34" s="792"/>
      <c r="D34" s="534"/>
      <c r="E34" s="538" t="s">
        <v>175</v>
      </c>
      <c r="F34" s="528">
        <f t="shared" si="7"/>
        <v>0</v>
      </c>
      <c r="G34" s="538" t="s">
        <v>175</v>
      </c>
      <c r="H34" s="529">
        <f t="shared" si="8"/>
        <v>0</v>
      </c>
      <c r="I34" s="534"/>
      <c r="J34" s="538" t="s">
        <v>175</v>
      </c>
      <c r="K34" s="531">
        <f t="shared" si="9"/>
        <v>0</v>
      </c>
    </row>
    <row r="35" spans="1:11" ht="15">
      <c r="A35" s="532" t="s">
        <v>17</v>
      </c>
      <c r="B35" s="540" t="s">
        <v>207</v>
      </c>
      <c r="C35" s="792"/>
      <c r="D35" s="542"/>
      <c r="E35" s="538" t="s">
        <v>175</v>
      </c>
      <c r="F35" s="528">
        <f t="shared" si="7"/>
        <v>0</v>
      </c>
      <c r="G35" s="538" t="s">
        <v>175</v>
      </c>
      <c r="H35" s="529">
        <f t="shared" si="8"/>
        <v>0</v>
      </c>
      <c r="I35" s="549"/>
      <c r="J35" s="538" t="s">
        <v>175</v>
      </c>
      <c r="K35" s="531">
        <f t="shared" si="9"/>
        <v>0</v>
      </c>
    </row>
    <row r="36" spans="1:11" ht="15">
      <c r="A36" s="873" t="s">
        <v>775</v>
      </c>
      <c r="B36" s="539" t="s">
        <v>208</v>
      </c>
      <c r="C36" s="772">
        <f>C37+C43+C48</f>
        <v>0</v>
      </c>
      <c r="D36" s="534">
        <f>D37+D43</f>
        <v>0</v>
      </c>
      <c r="E36" s="535">
        <f>E37</f>
        <v>0</v>
      </c>
      <c r="F36" s="528">
        <f t="shared" si="6"/>
        <v>0</v>
      </c>
      <c r="G36" s="535">
        <f>G37+G48</f>
        <v>0</v>
      </c>
      <c r="H36" s="529">
        <f>F36+G36</f>
        <v>0</v>
      </c>
      <c r="I36" s="534">
        <f>I37+I43</f>
        <v>0</v>
      </c>
      <c r="J36" s="536">
        <f>J37</f>
        <v>0</v>
      </c>
      <c r="K36" s="531">
        <f>I36+J36</f>
        <v>0</v>
      </c>
    </row>
    <row r="37" spans="1:11" ht="15">
      <c r="A37" s="874" t="s">
        <v>776</v>
      </c>
      <c r="B37" s="533" t="s">
        <v>209</v>
      </c>
      <c r="C37" s="772">
        <f>SUM(C38:C41)</f>
        <v>0</v>
      </c>
      <c r="D37" s="534">
        <f>SUM(D38:D41)</f>
        <v>0</v>
      </c>
      <c r="E37" s="651">
        <f>SUM(E38:E40)</f>
        <v>0</v>
      </c>
      <c r="F37" s="528">
        <f t="shared" si="6"/>
        <v>0</v>
      </c>
      <c r="G37" s="651">
        <f>SUM(G38:G40)</f>
        <v>0</v>
      </c>
      <c r="H37" s="529">
        <f>F37+G37</f>
        <v>0</v>
      </c>
      <c r="I37" s="534">
        <f>SUM(I38:I41)</f>
        <v>0</v>
      </c>
      <c r="J37" s="653">
        <f>SUM(J38:J40)</f>
        <v>0</v>
      </c>
      <c r="K37" s="531">
        <f>I37+J37</f>
        <v>0</v>
      </c>
    </row>
    <row r="38" spans="1:11" ht="15">
      <c r="A38" s="875" t="s">
        <v>777</v>
      </c>
      <c r="B38" s="680" t="s">
        <v>210</v>
      </c>
      <c r="C38" s="772"/>
      <c r="D38" s="534"/>
      <c r="E38" s="651"/>
      <c r="F38" s="528">
        <f t="shared" si="6"/>
        <v>0</v>
      </c>
      <c r="G38" s="651"/>
      <c r="H38" s="529">
        <f>F38+G38</f>
        <v>0</v>
      </c>
      <c r="I38" s="534"/>
      <c r="J38" s="653"/>
      <c r="K38" s="531">
        <f>I38+J38</f>
        <v>0</v>
      </c>
    </row>
    <row r="39" spans="1:11" ht="15">
      <c r="A39" s="875" t="s">
        <v>778</v>
      </c>
      <c r="B39" s="680" t="s">
        <v>682</v>
      </c>
      <c r="C39" s="772"/>
      <c r="D39" s="534"/>
      <c r="E39" s="651"/>
      <c r="F39" s="528">
        <f t="shared" si="6"/>
        <v>0</v>
      </c>
      <c r="G39" s="651"/>
      <c r="H39" s="529">
        <f>F39+G39</f>
        <v>0</v>
      </c>
      <c r="I39" s="534"/>
      <c r="J39" s="653"/>
      <c r="K39" s="531">
        <f>I39+J39</f>
        <v>0</v>
      </c>
    </row>
    <row r="40" spans="1:12" ht="15">
      <c r="A40" s="875" t="s">
        <v>779</v>
      </c>
      <c r="B40" s="680" t="s">
        <v>683</v>
      </c>
      <c r="C40" s="772"/>
      <c r="D40" s="534"/>
      <c r="E40" s="652"/>
      <c r="F40" s="528">
        <f t="shared" si="6"/>
        <v>0</v>
      </c>
      <c r="G40" s="652"/>
      <c r="H40" s="529">
        <f>F40+G40</f>
        <v>0</v>
      </c>
      <c r="I40" s="534"/>
      <c r="J40" s="652"/>
      <c r="K40" s="531">
        <f>I40+J40</f>
        <v>0</v>
      </c>
      <c r="L40" s="22"/>
    </row>
    <row r="41" spans="1:11" ht="15">
      <c r="A41" s="875" t="s">
        <v>780</v>
      </c>
      <c r="B41" s="680" t="s">
        <v>684</v>
      </c>
      <c r="C41" s="772"/>
      <c r="D41" s="534"/>
      <c r="E41" s="538" t="s">
        <v>175</v>
      </c>
      <c r="F41" s="528">
        <f aca="true" t="shared" si="10" ref="F41:F47">D41</f>
        <v>0</v>
      </c>
      <c r="G41" s="538" t="s">
        <v>175</v>
      </c>
      <c r="H41" s="529">
        <f aca="true" t="shared" si="11" ref="H41:H47">F41</f>
        <v>0</v>
      </c>
      <c r="I41" s="534"/>
      <c r="J41" s="538" t="s">
        <v>175</v>
      </c>
      <c r="K41" s="531">
        <f aca="true" t="shared" si="12" ref="K41:K47">I41</f>
        <v>0</v>
      </c>
    </row>
    <row r="42" spans="1:11" ht="15">
      <c r="A42" s="876" t="s">
        <v>781</v>
      </c>
      <c r="B42" s="680" t="s">
        <v>211</v>
      </c>
      <c r="C42" s="772"/>
      <c r="D42" s="534"/>
      <c r="E42" s="538" t="s">
        <v>175</v>
      </c>
      <c r="F42" s="528">
        <f t="shared" si="10"/>
        <v>0</v>
      </c>
      <c r="G42" s="538" t="s">
        <v>175</v>
      </c>
      <c r="H42" s="529">
        <f t="shared" si="11"/>
        <v>0</v>
      </c>
      <c r="I42" s="534"/>
      <c r="J42" s="550" t="s">
        <v>175</v>
      </c>
      <c r="K42" s="531">
        <f t="shared" si="12"/>
        <v>0</v>
      </c>
    </row>
    <row r="43" spans="1:11" ht="15">
      <c r="A43" s="877" t="s">
        <v>782</v>
      </c>
      <c r="B43" s="533" t="s">
        <v>212</v>
      </c>
      <c r="C43" s="772">
        <f>SUM(C44:C47)</f>
        <v>0</v>
      </c>
      <c r="D43" s="534">
        <f>SUM(D44:D47)</f>
        <v>0</v>
      </c>
      <c r="E43" s="538" t="s">
        <v>175</v>
      </c>
      <c r="F43" s="528">
        <f>D43</f>
        <v>0</v>
      </c>
      <c r="G43" s="538" t="s">
        <v>175</v>
      </c>
      <c r="H43" s="529">
        <f t="shared" si="11"/>
        <v>0</v>
      </c>
      <c r="I43" s="534">
        <f>SUM(I44:I47)</f>
        <v>0</v>
      </c>
      <c r="J43" s="550" t="s">
        <v>175</v>
      </c>
      <c r="K43" s="531">
        <f>I43</f>
        <v>0</v>
      </c>
    </row>
    <row r="44" spans="1:11" ht="15">
      <c r="A44" s="875" t="s">
        <v>783</v>
      </c>
      <c r="B44" s="533" t="s">
        <v>213</v>
      </c>
      <c r="C44" s="772"/>
      <c r="D44" s="534"/>
      <c r="E44" s="538" t="s">
        <v>175</v>
      </c>
      <c r="F44" s="528">
        <f t="shared" si="10"/>
        <v>0</v>
      </c>
      <c r="G44" s="538" t="s">
        <v>175</v>
      </c>
      <c r="H44" s="529">
        <f t="shared" si="11"/>
        <v>0</v>
      </c>
      <c r="I44" s="534"/>
      <c r="J44" s="550" t="s">
        <v>175</v>
      </c>
      <c r="K44" s="531">
        <f t="shared" si="12"/>
        <v>0</v>
      </c>
    </row>
    <row r="45" spans="1:11" ht="15">
      <c r="A45" s="875" t="s">
        <v>784</v>
      </c>
      <c r="B45" s="533" t="s">
        <v>214</v>
      </c>
      <c r="C45" s="772"/>
      <c r="D45" s="534"/>
      <c r="E45" s="538" t="s">
        <v>175</v>
      </c>
      <c r="F45" s="528">
        <f t="shared" si="10"/>
        <v>0</v>
      </c>
      <c r="G45" s="538" t="s">
        <v>175</v>
      </c>
      <c r="H45" s="529">
        <f t="shared" si="11"/>
        <v>0</v>
      </c>
      <c r="I45" s="534"/>
      <c r="J45" s="550" t="s">
        <v>175</v>
      </c>
      <c r="K45" s="531">
        <f t="shared" si="12"/>
        <v>0</v>
      </c>
    </row>
    <row r="46" spans="1:11" ht="15">
      <c r="A46" s="875" t="s">
        <v>785</v>
      </c>
      <c r="B46" s="533" t="s">
        <v>215</v>
      </c>
      <c r="C46" s="772"/>
      <c r="D46" s="534"/>
      <c r="E46" s="538" t="s">
        <v>175</v>
      </c>
      <c r="F46" s="528">
        <f t="shared" si="10"/>
        <v>0</v>
      </c>
      <c r="G46" s="538" t="s">
        <v>175</v>
      </c>
      <c r="H46" s="529">
        <f t="shared" si="11"/>
        <v>0</v>
      </c>
      <c r="I46" s="534"/>
      <c r="J46" s="550" t="s">
        <v>175</v>
      </c>
      <c r="K46" s="531">
        <f t="shared" si="12"/>
        <v>0</v>
      </c>
    </row>
    <row r="47" spans="1:11" ht="15">
      <c r="A47" s="875" t="s">
        <v>786</v>
      </c>
      <c r="B47" s="533" t="s">
        <v>216</v>
      </c>
      <c r="C47" s="772"/>
      <c r="D47" s="534"/>
      <c r="E47" s="538" t="s">
        <v>175</v>
      </c>
      <c r="F47" s="528">
        <f t="shared" si="10"/>
        <v>0</v>
      </c>
      <c r="G47" s="538" t="s">
        <v>175</v>
      </c>
      <c r="H47" s="529">
        <f t="shared" si="11"/>
        <v>0</v>
      </c>
      <c r="I47" s="534"/>
      <c r="J47" s="550" t="s">
        <v>175</v>
      </c>
      <c r="K47" s="531">
        <f t="shared" si="12"/>
        <v>0</v>
      </c>
    </row>
    <row r="48" spans="1:11" ht="15">
      <c r="A48" s="877" t="s">
        <v>787</v>
      </c>
      <c r="B48" s="533" t="s">
        <v>217</v>
      </c>
      <c r="C48" s="772"/>
      <c r="D48" s="500" t="s">
        <v>175</v>
      </c>
      <c r="E48" s="538" t="s">
        <v>175</v>
      </c>
      <c r="F48" s="551" t="s">
        <v>175</v>
      </c>
      <c r="G48" s="535"/>
      <c r="H48" s="529">
        <f>G48</f>
        <v>0</v>
      </c>
      <c r="I48" s="500" t="s">
        <v>175</v>
      </c>
      <c r="J48" s="550" t="s">
        <v>175</v>
      </c>
      <c r="K48" s="552" t="s">
        <v>175</v>
      </c>
    </row>
    <row r="49" spans="1:11" ht="15">
      <c r="A49" s="878" t="s">
        <v>788</v>
      </c>
      <c r="B49" s="533" t="s">
        <v>218</v>
      </c>
      <c r="C49" s="772"/>
      <c r="D49" s="500" t="s">
        <v>175</v>
      </c>
      <c r="E49" s="538" t="s">
        <v>175</v>
      </c>
      <c r="F49" s="551" t="s">
        <v>175</v>
      </c>
      <c r="G49" s="535"/>
      <c r="H49" s="529">
        <f>G49</f>
        <v>0</v>
      </c>
      <c r="I49" s="500" t="s">
        <v>175</v>
      </c>
      <c r="J49" s="550" t="s">
        <v>175</v>
      </c>
      <c r="K49" s="552" t="s">
        <v>175</v>
      </c>
    </row>
    <row r="50" spans="1:11" ht="15">
      <c r="A50" s="525" t="s">
        <v>18</v>
      </c>
      <c r="B50" s="499" t="s">
        <v>219</v>
      </c>
      <c r="C50" s="791"/>
      <c r="D50" s="534"/>
      <c r="E50" s="538" t="s">
        <v>175</v>
      </c>
      <c r="F50" s="528">
        <f>D50</f>
        <v>0</v>
      </c>
      <c r="G50" s="538" t="s">
        <v>175</v>
      </c>
      <c r="H50" s="529">
        <f>F50</f>
        <v>0</v>
      </c>
      <c r="I50" s="534"/>
      <c r="J50" s="538" t="s">
        <v>175</v>
      </c>
      <c r="K50" s="531">
        <f>I50</f>
        <v>0</v>
      </c>
    </row>
    <row r="51" spans="1:11" ht="15">
      <c r="A51" s="525" t="s">
        <v>19</v>
      </c>
      <c r="B51" s="499" t="s">
        <v>220</v>
      </c>
      <c r="C51" s="772">
        <f>SUM(C52:C53)</f>
        <v>0</v>
      </c>
      <c r="D51" s="534">
        <f>SUM(D52:D53)</f>
        <v>0</v>
      </c>
      <c r="E51" s="538" t="s">
        <v>175</v>
      </c>
      <c r="F51" s="528">
        <f>D51</f>
        <v>0</v>
      </c>
      <c r="G51" s="538" t="s">
        <v>175</v>
      </c>
      <c r="H51" s="529">
        <f>F51</f>
        <v>0</v>
      </c>
      <c r="I51" s="534">
        <f>SUM(I52:I53)</f>
        <v>0</v>
      </c>
      <c r="J51" s="538" t="s">
        <v>175</v>
      </c>
      <c r="K51" s="531">
        <f>I51</f>
        <v>0</v>
      </c>
    </row>
    <row r="52" spans="1:11" ht="15">
      <c r="A52" s="532" t="s">
        <v>420</v>
      </c>
      <c r="B52" s="533" t="s">
        <v>221</v>
      </c>
      <c r="C52" s="772"/>
      <c r="D52" s="534"/>
      <c r="E52" s="538" t="s">
        <v>175</v>
      </c>
      <c r="F52" s="528">
        <f>D52</f>
        <v>0</v>
      </c>
      <c r="G52" s="538" t="s">
        <v>175</v>
      </c>
      <c r="H52" s="529">
        <f>F52</f>
        <v>0</v>
      </c>
      <c r="I52" s="534"/>
      <c r="J52" s="538" t="s">
        <v>175</v>
      </c>
      <c r="K52" s="531">
        <f>I52</f>
        <v>0</v>
      </c>
    </row>
    <row r="53" spans="1:11" ht="15">
      <c r="A53" s="532" t="s">
        <v>20</v>
      </c>
      <c r="B53" s="533" t="s">
        <v>222</v>
      </c>
      <c r="C53" s="772"/>
      <c r="D53" s="534"/>
      <c r="E53" s="538" t="s">
        <v>175</v>
      </c>
      <c r="F53" s="528">
        <f>D53</f>
        <v>0</v>
      </c>
      <c r="G53" s="538" t="s">
        <v>175</v>
      </c>
      <c r="H53" s="503">
        <f>F53</f>
        <v>0</v>
      </c>
      <c r="I53" s="534"/>
      <c r="J53" s="538" t="s">
        <v>175</v>
      </c>
      <c r="K53" s="531">
        <f>I53</f>
        <v>0</v>
      </c>
    </row>
    <row r="54" spans="1:11" ht="15">
      <c r="A54" s="553" t="s">
        <v>685</v>
      </c>
      <c r="B54" s="499" t="s">
        <v>223</v>
      </c>
      <c r="C54" s="793"/>
      <c r="D54" s="758" t="s">
        <v>175</v>
      </c>
      <c r="E54" s="538" t="s">
        <v>175</v>
      </c>
      <c r="F54" s="551" t="s">
        <v>175</v>
      </c>
      <c r="G54" s="535"/>
      <c r="H54" s="529">
        <f>G54</f>
        <v>0</v>
      </c>
      <c r="I54" s="554"/>
      <c r="J54" s="538"/>
      <c r="K54" s="531">
        <f>I54+J54</f>
        <v>0</v>
      </c>
    </row>
    <row r="55" spans="1:11" ht="15">
      <c r="A55" s="553" t="s">
        <v>499</v>
      </c>
      <c r="B55" s="499" t="s">
        <v>500</v>
      </c>
      <c r="C55" s="793"/>
      <c r="D55" s="758" t="s">
        <v>175</v>
      </c>
      <c r="E55" s="538" t="s">
        <v>175</v>
      </c>
      <c r="F55" s="551" t="s">
        <v>175</v>
      </c>
      <c r="G55" s="535"/>
      <c r="H55" s="529">
        <f>G55</f>
        <v>0</v>
      </c>
      <c r="I55" s="554" t="s">
        <v>175</v>
      </c>
      <c r="J55" s="538" t="s">
        <v>175</v>
      </c>
      <c r="K55" s="555" t="s">
        <v>175</v>
      </c>
    </row>
    <row r="56" spans="1:11" ht="15">
      <c r="A56" s="898" t="s">
        <v>823</v>
      </c>
      <c r="B56" s="899" t="s">
        <v>844</v>
      </c>
      <c r="C56" s="772">
        <f>SUM(C57:C60)</f>
        <v>0</v>
      </c>
      <c r="D56" s="758" t="s">
        <v>175</v>
      </c>
      <c r="E56" s="538" t="s">
        <v>175</v>
      </c>
      <c r="F56" s="551" t="s">
        <v>175</v>
      </c>
      <c r="G56" s="538" t="s">
        <v>175</v>
      </c>
      <c r="H56" s="626" t="s">
        <v>175</v>
      </c>
      <c r="I56" s="758" t="s">
        <v>175</v>
      </c>
      <c r="J56" s="538" t="s">
        <v>175</v>
      </c>
      <c r="K56" s="555" t="s">
        <v>175</v>
      </c>
    </row>
    <row r="57" spans="1:11" ht="15">
      <c r="A57" s="893" t="s">
        <v>847</v>
      </c>
      <c r="B57" s="894" t="s">
        <v>822</v>
      </c>
      <c r="C57" s="791"/>
      <c r="D57" s="758" t="s">
        <v>175</v>
      </c>
      <c r="E57" s="538" t="s">
        <v>175</v>
      </c>
      <c r="F57" s="551" t="s">
        <v>175</v>
      </c>
      <c r="G57" s="538" t="s">
        <v>175</v>
      </c>
      <c r="H57" s="626" t="s">
        <v>175</v>
      </c>
      <c r="I57" s="758" t="s">
        <v>175</v>
      </c>
      <c r="J57" s="538" t="s">
        <v>175</v>
      </c>
      <c r="K57" s="555" t="s">
        <v>175</v>
      </c>
    </row>
    <row r="58" spans="1:11" ht="15">
      <c r="A58" s="893" t="s">
        <v>848</v>
      </c>
      <c r="B58" s="894" t="s">
        <v>845</v>
      </c>
      <c r="C58" s="791"/>
      <c r="D58" s="758" t="s">
        <v>175</v>
      </c>
      <c r="E58" s="538" t="s">
        <v>175</v>
      </c>
      <c r="F58" s="551" t="s">
        <v>175</v>
      </c>
      <c r="G58" s="538" t="s">
        <v>175</v>
      </c>
      <c r="H58" s="626" t="s">
        <v>175</v>
      </c>
      <c r="I58" s="758" t="s">
        <v>175</v>
      </c>
      <c r="J58" s="538" t="s">
        <v>175</v>
      </c>
      <c r="K58" s="555" t="s">
        <v>175</v>
      </c>
    </row>
    <row r="59" spans="1:11" ht="15">
      <c r="A59" s="893" t="s">
        <v>849</v>
      </c>
      <c r="B59" s="894" t="s">
        <v>846</v>
      </c>
      <c r="C59" s="791"/>
      <c r="D59" s="758" t="s">
        <v>175</v>
      </c>
      <c r="E59" s="538" t="s">
        <v>175</v>
      </c>
      <c r="F59" s="551" t="s">
        <v>175</v>
      </c>
      <c r="G59" s="538" t="s">
        <v>175</v>
      </c>
      <c r="H59" s="626" t="s">
        <v>175</v>
      </c>
      <c r="I59" s="758" t="s">
        <v>175</v>
      </c>
      <c r="J59" s="538" t="s">
        <v>175</v>
      </c>
      <c r="K59" s="555" t="s">
        <v>175</v>
      </c>
    </row>
    <row r="60" spans="1:11" ht="15">
      <c r="A60" s="893" t="s">
        <v>855</v>
      </c>
      <c r="B60" s="894" t="s">
        <v>740</v>
      </c>
      <c r="C60" s="791"/>
      <c r="D60" s="758" t="s">
        <v>175</v>
      </c>
      <c r="E60" s="538" t="s">
        <v>175</v>
      </c>
      <c r="F60" s="551" t="s">
        <v>175</v>
      </c>
      <c r="G60" s="538" t="s">
        <v>175</v>
      </c>
      <c r="H60" s="626" t="s">
        <v>175</v>
      </c>
      <c r="I60" s="758" t="s">
        <v>175</v>
      </c>
      <c r="J60" s="538" t="s">
        <v>175</v>
      </c>
      <c r="K60" s="555" t="s">
        <v>175</v>
      </c>
    </row>
    <row r="61" spans="1:11" ht="15">
      <c r="A61" s="909" t="s">
        <v>859</v>
      </c>
      <c r="B61" s="916"/>
      <c r="C61" s="904"/>
      <c r="D61" s="905"/>
      <c r="E61" s="906"/>
      <c r="F61" s="912"/>
      <c r="G61" s="906"/>
      <c r="H61" s="907"/>
      <c r="I61" s="905"/>
      <c r="J61" s="906"/>
      <c r="K61" s="908"/>
    </row>
    <row r="62" spans="1:11" ht="15">
      <c r="A62" s="910" t="s">
        <v>860</v>
      </c>
      <c r="B62" s="915">
        <v>1041</v>
      </c>
      <c r="C62" s="795"/>
      <c r="D62" s="758" t="s">
        <v>175</v>
      </c>
      <c r="E62" s="538" t="s">
        <v>175</v>
      </c>
      <c r="F62" s="551" t="s">
        <v>175</v>
      </c>
      <c r="G62" s="538" t="s">
        <v>175</v>
      </c>
      <c r="H62" s="626" t="s">
        <v>175</v>
      </c>
      <c r="I62" s="758" t="s">
        <v>175</v>
      </c>
      <c r="J62" s="538" t="s">
        <v>175</v>
      </c>
      <c r="K62" s="555" t="s">
        <v>175</v>
      </c>
    </row>
    <row r="63" spans="1:11" ht="15">
      <c r="A63" s="911" t="s">
        <v>861</v>
      </c>
      <c r="B63" s="894">
        <v>1042</v>
      </c>
      <c r="C63" s="772"/>
      <c r="D63" s="758" t="s">
        <v>175</v>
      </c>
      <c r="E63" s="538" t="s">
        <v>175</v>
      </c>
      <c r="F63" s="551" t="s">
        <v>175</v>
      </c>
      <c r="G63" s="538" t="s">
        <v>175</v>
      </c>
      <c r="H63" s="626" t="s">
        <v>175</v>
      </c>
      <c r="I63" s="758" t="s">
        <v>175</v>
      </c>
      <c r="J63" s="538" t="s">
        <v>175</v>
      </c>
      <c r="K63" s="555" t="s">
        <v>175</v>
      </c>
    </row>
    <row r="64" spans="1:11" ht="15">
      <c r="A64" s="911" t="s">
        <v>862</v>
      </c>
      <c r="B64" s="894">
        <v>1045</v>
      </c>
      <c r="C64" s="772"/>
      <c r="D64" s="758" t="s">
        <v>175</v>
      </c>
      <c r="E64" s="538" t="s">
        <v>175</v>
      </c>
      <c r="F64" s="551" t="s">
        <v>175</v>
      </c>
      <c r="G64" s="538" t="s">
        <v>175</v>
      </c>
      <c r="H64" s="626" t="s">
        <v>175</v>
      </c>
      <c r="I64" s="758" t="s">
        <v>175</v>
      </c>
      <c r="J64" s="538" t="s">
        <v>175</v>
      </c>
      <c r="K64" s="555" t="s">
        <v>175</v>
      </c>
    </row>
    <row r="65" spans="1:11" ht="15">
      <c r="A65" s="911" t="s">
        <v>863</v>
      </c>
      <c r="B65" s="894">
        <v>1044</v>
      </c>
      <c r="C65" s="772"/>
      <c r="D65" s="758" t="s">
        <v>175</v>
      </c>
      <c r="E65" s="538" t="s">
        <v>175</v>
      </c>
      <c r="F65" s="551" t="s">
        <v>175</v>
      </c>
      <c r="G65" s="538" t="s">
        <v>175</v>
      </c>
      <c r="H65" s="626" t="s">
        <v>175</v>
      </c>
      <c r="I65" s="758" t="s">
        <v>175</v>
      </c>
      <c r="J65" s="538" t="s">
        <v>175</v>
      </c>
      <c r="K65" s="555" t="s">
        <v>175</v>
      </c>
    </row>
    <row r="66" spans="1:11" ht="15">
      <c r="A66" s="556" t="s">
        <v>864</v>
      </c>
      <c r="B66" s="557"/>
      <c r="C66" s="794"/>
      <c r="D66" s="558"/>
      <c r="E66" s="559"/>
      <c r="F66" s="913"/>
      <c r="G66" s="559"/>
      <c r="H66" s="560"/>
      <c r="I66" s="558"/>
      <c r="J66" s="559"/>
      <c r="K66" s="541"/>
    </row>
    <row r="67" spans="1:11" ht="15">
      <c r="A67" s="561" t="s">
        <v>244</v>
      </c>
      <c r="B67" s="562" t="s">
        <v>224</v>
      </c>
      <c r="C67" s="795"/>
      <c r="D67" s="563"/>
      <c r="E67" s="564"/>
      <c r="F67" s="565">
        <f>D67+E67</f>
        <v>0</v>
      </c>
      <c r="G67" s="564"/>
      <c r="H67" s="566">
        <f>F67+G67</f>
        <v>0</v>
      </c>
      <c r="I67" s="563"/>
      <c r="J67" s="564"/>
      <c r="K67" s="567">
        <f>I67+J67</f>
        <v>0</v>
      </c>
    </row>
    <row r="68" spans="1:11" ht="15">
      <c r="A68" s="568" t="s">
        <v>245</v>
      </c>
      <c r="B68" s="533" t="s">
        <v>225</v>
      </c>
      <c r="C68" s="772"/>
      <c r="D68" s="534"/>
      <c r="E68" s="535"/>
      <c r="F68" s="528">
        <f aca="true" t="shared" si="13" ref="F68:F81">D68+E68</f>
        <v>0</v>
      </c>
      <c r="G68" s="535"/>
      <c r="H68" s="529">
        <f aca="true" t="shared" si="14" ref="H68:H81">F68+G68</f>
        <v>0</v>
      </c>
      <c r="I68" s="534"/>
      <c r="J68" s="535"/>
      <c r="K68" s="531">
        <f>I68+J68</f>
        <v>0</v>
      </c>
    </row>
    <row r="69" spans="1:11" ht="15">
      <c r="A69" s="569" t="s">
        <v>492</v>
      </c>
      <c r="B69" s="533" t="s">
        <v>226</v>
      </c>
      <c r="C69" s="772"/>
      <c r="D69" s="534"/>
      <c r="E69" s="535"/>
      <c r="F69" s="528">
        <f t="shared" si="13"/>
        <v>0</v>
      </c>
      <c r="G69" s="535"/>
      <c r="H69" s="529">
        <f t="shared" si="14"/>
        <v>0</v>
      </c>
      <c r="I69" s="534"/>
      <c r="J69" s="535"/>
      <c r="K69" s="531">
        <f aca="true" t="shared" si="15" ref="K69:K80">I69+J69</f>
        <v>0</v>
      </c>
    </row>
    <row r="70" spans="1:11" ht="15">
      <c r="A70" s="570" t="s">
        <v>246</v>
      </c>
      <c r="B70" s="533" t="s">
        <v>227</v>
      </c>
      <c r="C70" s="772"/>
      <c r="D70" s="534"/>
      <c r="E70" s="536"/>
      <c r="F70" s="528">
        <f t="shared" si="13"/>
        <v>0</v>
      </c>
      <c r="G70" s="536"/>
      <c r="H70" s="529">
        <f t="shared" si="14"/>
        <v>0</v>
      </c>
      <c r="I70" s="534"/>
      <c r="J70" s="536"/>
      <c r="K70" s="531">
        <f t="shared" si="15"/>
        <v>0</v>
      </c>
    </row>
    <row r="71" spans="1:11" ht="15">
      <c r="A71" s="561" t="s">
        <v>490</v>
      </c>
      <c r="B71" s="533" t="s">
        <v>228</v>
      </c>
      <c r="C71" s="772"/>
      <c r="D71" s="534"/>
      <c r="E71" s="536"/>
      <c r="F71" s="528">
        <f t="shared" si="13"/>
        <v>0</v>
      </c>
      <c r="G71" s="536"/>
      <c r="H71" s="566">
        <f t="shared" si="14"/>
        <v>0</v>
      </c>
      <c r="I71" s="534"/>
      <c r="J71" s="536"/>
      <c r="K71" s="531">
        <f t="shared" si="15"/>
        <v>0</v>
      </c>
    </row>
    <row r="72" spans="1:11" ht="15">
      <c r="A72" s="561" t="s">
        <v>247</v>
      </c>
      <c r="B72" s="533" t="s">
        <v>229</v>
      </c>
      <c r="C72" s="772"/>
      <c r="D72" s="534"/>
      <c r="E72" s="536"/>
      <c r="F72" s="528">
        <f t="shared" si="13"/>
        <v>0</v>
      </c>
      <c r="G72" s="536"/>
      <c r="H72" s="566">
        <f t="shared" si="14"/>
        <v>0</v>
      </c>
      <c r="I72" s="534"/>
      <c r="J72" s="536"/>
      <c r="K72" s="531">
        <f t="shared" si="15"/>
        <v>0</v>
      </c>
    </row>
    <row r="73" spans="1:11" ht="22.5">
      <c r="A73" s="571" t="s">
        <v>242</v>
      </c>
      <c r="B73" s="506" t="s">
        <v>230</v>
      </c>
      <c r="C73" s="804">
        <f>C74+C82</f>
        <v>0</v>
      </c>
      <c r="D73" s="762">
        <f>D74</f>
        <v>0</v>
      </c>
      <c r="E73" s="655">
        <f>E74</f>
        <v>0</v>
      </c>
      <c r="F73" s="656">
        <f t="shared" si="13"/>
        <v>0</v>
      </c>
      <c r="G73" s="657">
        <f>G74+G82</f>
        <v>0</v>
      </c>
      <c r="H73" s="572">
        <f t="shared" si="14"/>
        <v>0</v>
      </c>
      <c r="I73" s="658">
        <f>I74+I82</f>
        <v>0</v>
      </c>
      <c r="J73" s="655">
        <f>J74+J82</f>
        <v>0</v>
      </c>
      <c r="K73" s="659">
        <f t="shared" si="15"/>
        <v>0</v>
      </c>
    </row>
    <row r="74" spans="1:11" ht="15">
      <c r="A74" s="553" t="s">
        <v>180</v>
      </c>
      <c r="B74" s="533" t="s">
        <v>231</v>
      </c>
      <c r="C74" s="772">
        <f>SUM(C75:C81)</f>
        <v>0</v>
      </c>
      <c r="D74" s="534">
        <f>SUM(D75:D81)</f>
        <v>0</v>
      </c>
      <c r="E74" s="573">
        <f>SUM(E75:E81)</f>
        <v>0</v>
      </c>
      <c r="F74" s="574">
        <f t="shared" si="13"/>
        <v>0</v>
      </c>
      <c r="G74" s="573">
        <f>SUM(G75:G81)</f>
        <v>0</v>
      </c>
      <c r="H74" s="503">
        <f t="shared" si="14"/>
        <v>0</v>
      </c>
      <c r="I74" s="534">
        <f>SUM(I75:I81)</f>
        <v>0</v>
      </c>
      <c r="J74" s="575">
        <f>SUM(J75:J81)</f>
        <v>0</v>
      </c>
      <c r="K74" s="576">
        <f t="shared" si="15"/>
        <v>0</v>
      </c>
    </row>
    <row r="75" spans="1:11" ht="15">
      <c r="A75" s="577" t="s">
        <v>179</v>
      </c>
      <c r="B75" s="533" t="s">
        <v>232</v>
      </c>
      <c r="C75" s="772"/>
      <c r="D75" s="534"/>
      <c r="E75" s="573"/>
      <c r="F75" s="574">
        <f>D75+E75</f>
        <v>0</v>
      </c>
      <c r="G75" s="573"/>
      <c r="H75" s="503">
        <f t="shared" si="14"/>
        <v>0</v>
      </c>
      <c r="I75" s="534"/>
      <c r="J75" s="575"/>
      <c r="K75" s="576">
        <f t="shared" si="15"/>
        <v>0</v>
      </c>
    </row>
    <row r="76" spans="1:11" ht="15">
      <c r="A76" s="577" t="s">
        <v>495</v>
      </c>
      <c r="B76" s="533" t="s">
        <v>233</v>
      </c>
      <c r="C76" s="772"/>
      <c r="D76" s="534"/>
      <c r="E76" s="573"/>
      <c r="F76" s="574">
        <f t="shared" si="13"/>
        <v>0</v>
      </c>
      <c r="G76" s="573"/>
      <c r="H76" s="503">
        <f t="shared" si="14"/>
        <v>0</v>
      </c>
      <c r="I76" s="534"/>
      <c r="J76" s="575"/>
      <c r="K76" s="576">
        <f t="shared" si="15"/>
        <v>0</v>
      </c>
    </row>
    <row r="77" spans="1:11" ht="15">
      <c r="A77" s="577" t="s">
        <v>177</v>
      </c>
      <c r="B77" s="533" t="s">
        <v>234</v>
      </c>
      <c r="C77" s="772"/>
      <c r="D77" s="534"/>
      <c r="E77" s="573"/>
      <c r="F77" s="574">
        <f t="shared" si="13"/>
        <v>0</v>
      </c>
      <c r="G77" s="573"/>
      <c r="H77" s="503">
        <f t="shared" si="14"/>
        <v>0</v>
      </c>
      <c r="I77" s="534"/>
      <c r="J77" s="575"/>
      <c r="K77" s="576">
        <f t="shared" si="15"/>
        <v>0</v>
      </c>
    </row>
    <row r="78" spans="1:11" ht="15">
      <c r="A78" s="577" t="s">
        <v>480</v>
      </c>
      <c r="B78" s="533" t="s">
        <v>235</v>
      </c>
      <c r="C78" s="772"/>
      <c r="D78" s="534"/>
      <c r="E78" s="573"/>
      <c r="F78" s="574">
        <f t="shared" si="13"/>
        <v>0</v>
      </c>
      <c r="G78" s="573"/>
      <c r="H78" s="503">
        <f t="shared" si="14"/>
        <v>0</v>
      </c>
      <c r="I78" s="534"/>
      <c r="J78" s="575"/>
      <c r="K78" s="576">
        <f t="shared" si="15"/>
        <v>0</v>
      </c>
    </row>
    <row r="79" spans="1:11" ht="15">
      <c r="A79" s="577" t="s">
        <v>178</v>
      </c>
      <c r="B79" s="533" t="s">
        <v>236</v>
      </c>
      <c r="C79" s="772"/>
      <c r="D79" s="534"/>
      <c r="E79" s="573"/>
      <c r="F79" s="574">
        <f>D79+E79</f>
        <v>0</v>
      </c>
      <c r="G79" s="573"/>
      <c r="H79" s="503">
        <f t="shared" si="14"/>
        <v>0</v>
      </c>
      <c r="I79" s="534"/>
      <c r="J79" s="575"/>
      <c r="K79" s="576">
        <f t="shared" si="15"/>
        <v>0</v>
      </c>
    </row>
    <row r="80" spans="1:11" ht="15">
      <c r="A80" s="577" t="s">
        <v>481</v>
      </c>
      <c r="B80" s="533" t="s">
        <v>237</v>
      </c>
      <c r="C80" s="772"/>
      <c r="D80" s="534"/>
      <c r="E80" s="573"/>
      <c r="F80" s="574">
        <f t="shared" si="13"/>
        <v>0</v>
      </c>
      <c r="G80" s="573"/>
      <c r="H80" s="503">
        <f t="shared" si="14"/>
        <v>0</v>
      </c>
      <c r="I80" s="534"/>
      <c r="J80" s="575"/>
      <c r="K80" s="576">
        <f t="shared" si="15"/>
        <v>0</v>
      </c>
    </row>
    <row r="81" spans="1:11" ht="15">
      <c r="A81" s="577" t="s">
        <v>814</v>
      </c>
      <c r="B81" s="533" t="s">
        <v>238</v>
      </c>
      <c r="C81" s="772"/>
      <c r="D81" s="534"/>
      <c r="E81" s="573"/>
      <c r="F81" s="574">
        <f t="shared" si="13"/>
        <v>0</v>
      </c>
      <c r="G81" s="573"/>
      <c r="H81" s="503">
        <f t="shared" si="14"/>
        <v>0</v>
      </c>
      <c r="I81" s="534"/>
      <c r="J81" s="575"/>
      <c r="K81" s="576">
        <f>I81+J81</f>
        <v>0</v>
      </c>
    </row>
    <row r="82" spans="1:11" ht="20.25" customHeight="1">
      <c r="A82" s="553" t="s">
        <v>686</v>
      </c>
      <c r="B82" s="578" t="s">
        <v>239</v>
      </c>
      <c r="C82" s="805"/>
      <c r="D82" s="806" t="s">
        <v>175</v>
      </c>
      <c r="E82" s="807" t="s">
        <v>175</v>
      </c>
      <c r="F82" s="551" t="s">
        <v>175</v>
      </c>
      <c r="G82" s="808"/>
      <c r="H82" s="809">
        <f>G82</f>
        <v>0</v>
      </c>
      <c r="I82" s="765"/>
      <c r="J82" s="597"/>
      <c r="K82" s="810">
        <f>I82+J82</f>
        <v>0</v>
      </c>
    </row>
    <row r="83" spans="1:11" ht="10.5" customHeight="1">
      <c r="A83" s="579" t="s">
        <v>61</v>
      </c>
      <c r="B83" s="647"/>
      <c r="C83" s="796"/>
      <c r="D83" s="763"/>
      <c r="E83" s="648"/>
      <c r="F83" s="580"/>
      <c r="G83" s="649"/>
      <c r="H83" s="581"/>
      <c r="I83" s="650"/>
      <c r="J83" s="649"/>
      <c r="K83" s="582"/>
    </row>
    <row r="84" spans="1:11" ht="15">
      <c r="A84" s="583" t="s">
        <v>62</v>
      </c>
      <c r="B84" s="562" t="s">
        <v>240</v>
      </c>
      <c r="C84" s="797"/>
      <c r="D84" s="764"/>
      <c r="E84" s="497" t="s">
        <v>175</v>
      </c>
      <c r="F84" s="584">
        <f>D84</f>
        <v>0</v>
      </c>
      <c r="G84" s="497" t="s">
        <v>175</v>
      </c>
      <c r="H84" s="585">
        <f>F84</f>
        <v>0</v>
      </c>
      <c r="I84" s="586" t="s">
        <v>175</v>
      </c>
      <c r="J84" s="587" t="s">
        <v>175</v>
      </c>
      <c r="K84" s="588" t="s">
        <v>175</v>
      </c>
    </row>
    <row r="85" spans="1:11" ht="15.75" thickBot="1">
      <c r="A85" s="589" t="s">
        <v>63</v>
      </c>
      <c r="B85" s="533" t="s">
        <v>241</v>
      </c>
      <c r="C85" s="772"/>
      <c r="D85" s="534"/>
      <c r="E85" s="501" t="s">
        <v>175</v>
      </c>
      <c r="F85" s="574">
        <f>D85</f>
        <v>0</v>
      </c>
      <c r="G85" s="501" t="s">
        <v>175</v>
      </c>
      <c r="H85" s="503">
        <f>F85</f>
        <v>0</v>
      </c>
      <c r="I85" s="500" t="s">
        <v>175</v>
      </c>
      <c r="J85" s="590" t="s">
        <v>175</v>
      </c>
      <c r="K85" s="504" t="s">
        <v>175</v>
      </c>
    </row>
    <row r="86" spans="1:11" ht="15.75" thickTop="1">
      <c r="A86" s="896" t="s">
        <v>858</v>
      </c>
      <c r="B86" s="903" t="s">
        <v>850</v>
      </c>
      <c r="C86" s="773" t="s">
        <v>175</v>
      </c>
      <c r="D86" s="517">
        <f>D87+D88+D89+D90</f>
        <v>0</v>
      </c>
      <c r="E86" s="592">
        <f>E87+E88+E89+E90</f>
        <v>0</v>
      </c>
      <c r="F86" s="593">
        <f aca="true" t="shared" si="16" ref="F86:F93">D86+E86</f>
        <v>0</v>
      </c>
      <c r="G86" s="592">
        <f>G87+G88+G89+G90</f>
        <v>0</v>
      </c>
      <c r="H86" s="594">
        <f>F86+G86</f>
        <v>0</v>
      </c>
      <c r="I86" s="495" t="s">
        <v>175</v>
      </c>
      <c r="J86" s="492" t="s">
        <v>175</v>
      </c>
      <c r="K86" s="496" t="s">
        <v>175</v>
      </c>
    </row>
    <row r="87" spans="1:11" ht="15">
      <c r="A87" s="897" t="s">
        <v>833</v>
      </c>
      <c r="B87" s="894" t="s">
        <v>851</v>
      </c>
      <c r="C87" s="774" t="s">
        <v>175</v>
      </c>
      <c r="D87" s="534"/>
      <c r="E87" s="501"/>
      <c r="F87" s="574">
        <f t="shared" si="16"/>
        <v>0</v>
      </c>
      <c r="G87" s="501"/>
      <c r="H87" s="503">
        <f>F87+G87</f>
        <v>0</v>
      </c>
      <c r="I87" s="586" t="s">
        <v>175</v>
      </c>
      <c r="J87" s="587" t="s">
        <v>175</v>
      </c>
      <c r="K87" s="588" t="s">
        <v>175</v>
      </c>
    </row>
    <row r="88" spans="1:11" ht="15">
      <c r="A88" s="897" t="s">
        <v>834</v>
      </c>
      <c r="B88" s="894" t="s">
        <v>852</v>
      </c>
      <c r="C88" s="774" t="s">
        <v>175</v>
      </c>
      <c r="D88" s="534"/>
      <c r="E88" s="501"/>
      <c r="F88" s="574">
        <f t="shared" si="16"/>
        <v>0</v>
      </c>
      <c r="G88" s="501"/>
      <c r="H88" s="503">
        <f>F88+G88</f>
        <v>0</v>
      </c>
      <c r="I88" s="586" t="s">
        <v>175</v>
      </c>
      <c r="J88" s="587" t="s">
        <v>175</v>
      </c>
      <c r="K88" s="588" t="s">
        <v>175</v>
      </c>
    </row>
    <row r="89" spans="1:11" ht="15">
      <c r="A89" s="897" t="s">
        <v>835</v>
      </c>
      <c r="B89" s="894" t="s">
        <v>853</v>
      </c>
      <c r="C89" s="774" t="s">
        <v>175</v>
      </c>
      <c r="D89" s="534"/>
      <c r="E89" s="501"/>
      <c r="F89" s="574">
        <f t="shared" si="16"/>
        <v>0</v>
      </c>
      <c r="G89" s="501"/>
      <c r="H89" s="503">
        <f>F89+G89</f>
        <v>0</v>
      </c>
      <c r="I89" s="586" t="s">
        <v>175</v>
      </c>
      <c r="J89" s="587" t="s">
        <v>175</v>
      </c>
      <c r="K89" s="588" t="s">
        <v>175</v>
      </c>
    </row>
    <row r="90" spans="1:11" ht="15">
      <c r="A90" s="897" t="s">
        <v>836</v>
      </c>
      <c r="B90" s="894" t="s">
        <v>854</v>
      </c>
      <c r="C90" s="774" t="s">
        <v>175</v>
      </c>
      <c r="D90" s="534"/>
      <c r="E90" s="501"/>
      <c r="F90" s="574">
        <f t="shared" si="16"/>
        <v>0</v>
      </c>
      <c r="G90" s="501"/>
      <c r="H90" s="503">
        <f>F90+G90</f>
        <v>0</v>
      </c>
      <c r="I90" s="586" t="s">
        <v>175</v>
      </c>
      <c r="J90" s="587" t="s">
        <v>175</v>
      </c>
      <c r="K90" s="588" t="s">
        <v>175</v>
      </c>
    </row>
    <row r="91" spans="1:11" ht="15">
      <c r="A91" s="591" t="s">
        <v>830</v>
      </c>
      <c r="B91" s="513" t="s">
        <v>60</v>
      </c>
      <c r="C91" s="773" t="s">
        <v>175</v>
      </c>
      <c r="D91" s="517">
        <f>D92+D108</f>
        <v>0</v>
      </c>
      <c r="E91" s="592">
        <f>E92+E108</f>
        <v>0</v>
      </c>
      <c r="F91" s="593">
        <f t="shared" si="16"/>
        <v>0</v>
      </c>
      <c r="G91" s="592" t="e">
        <f>G92+G108</f>
        <v>#REF!</v>
      </c>
      <c r="H91" s="594" t="e">
        <f aca="true" t="shared" si="17" ref="H91:H110">F91+G91</f>
        <v>#REF!</v>
      </c>
      <c r="I91" s="595">
        <f>I92+I108</f>
        <v>0</v>
      </c>
      <c r="J91" s="592">
        <f>J92+J108</f>
        <v>0</v>
      </c>
      <c r="K91" s="596">
        <f>I91+J91</f>
        <v>0</v>
      </c>
    </row>
    <row r="92" spans="1:11" ht="15">
      <c r="A92" s="811" t="s">
        <v>837</v>
      </c>
      <c r="B92" s="533" t="s">
        <v>78</v>
      </c>
      <c r="C92" s="774" t="s">
        <v>175</v>
      </c>
      <c r="D92" s="765">
        <f>D93+D106</f>
        <v>0</v>
      </c>
      <c r="E92" s="597">
        <f>E93+E94+E100+E106</f>
        <v>0</v>
      </c>
      <c r="F92" s="814">
        <f t="shared" si="16"/>
        <v>0</v>
      </c>
      <c r="G92" s="597" t="e">
        <f>G93+G94+G100+G106+G107+#REF!</f>
        <v>#REF!</v>
      </c>
      <c r="H92" s="813" t="e">
        <f>F92+G92</f>
        <v>#REF!</v>
      </c>
      <c r="I92" s="600">
        <f>I93+I106</f>
        <v>0</v>
      </c>
      <c r="J92" s="597">
        <f>J93+J94+J100+J106</f>
        <v>0</v>
      </c>
      <c r="K92" s="576">
        <f>I92+J92</f>
        <v>0</v>
      </c>
    </row>
    <row r="93" spans="1:11" ht="15">
      <c r="A93" s="525" t="s">
        <v>795</v>
      </c>
      <c r="B93" s="499" t="s">
        <v>502</v>
      </c>
      <c r="C93" s="774" t="s">
        <v>175</v>
      </c>
      <c r="D93" s="534"/>
      <c r="E93" s="573"/>
      <c r="F93" s="574">
        <f t="shared" si="16"/>
        <v>0</v>
      </c>
      <c r="G93" s="573"/>
      <c r="H93" s="812">
        <f t="shared" si="17"/>
        <v>0</v>
      </c>
      <c r="I93" s="534"/>
      <c r="J93" s="575"/>
      <c r="K93" s="576">
        <f>I93+J93</f>
        <v>0</v>
      </c>
    </row>
    <row r="94" spans="1:11" ht="15">
      <c r="A94" s="525" t="s">
        <v>23</v>
      </c>
      <c r="B94" s="602" t="s">
        <v>802</v>
      </c>
      <c r="C94" s="774" t="s">
        <v>175</v>
      </c>
      <c r="D94" s="500" t="s">
        <v>175</v>
      </c>
      <c r="E94" s="882">
        <f>E95+E96+E98</f>
        <v>0</v>
      </c>
      <c r="F94" s="574">
        <f>F95+F96+F98</f>
        <v>0</v>
      </c>
      <c r="G94" s="573">
        <f>G95+G96+G98</f>
        <v>0</v>
      </c>
      <c r="H94" s="503">
        <f>H95+H96+H98</f>
        <v>0</v>
      </c>
      <c r="I94" s="500" t="s">
        <v>175</v>
      </c>
      <c r="J94" s="575">
        <f>J95+J96+J98</f>
        <v>0</v>
      </c>
      <c r="K94" s="576">
        <f>K95+K96+K98</f>
        <v>0</v>
      </c>
    </row>
    <row r="95" spans="1:11" ht="15">
      <c r="A95" s="532" t="s">
        <v>796</v>
      </c>
      <c r="B95" s="533" t="s">
        <v>803</v>
      </c>
      <c r="C95" s="774" t="s">
        <v>175</v>
      </c>
      <c r="D95" s="500" t="s">
        <v>175</v>
      </c>
      <c r="E95" s="573"/>
      <c r="F95" s="574">
        <f>E95</f>
        <v>0</v>
      </c>
      <c r="G95" s="573"/>
      <c r="H95" s="503">
        <f>F95+G95</f>
        <v>0</v>
      </c>
      <c r="I95" s="500" t="s">
        <v>175</v>
      </c>
      <c r="J95" s="575"/>
      <c r="K95" s="576">
        <f>J95</f>
        <v>0</v>
      </c>
    </row>
    <row r="96" spans="1:11" ht="15">
      <c r="A96" s="532" t="s">
        <v>797</v>
      </c>
      <c r="B96" s="533" t="s">
        <v>805</v>
      </c>
      <c r="C96" s="774" t="s">
        <v>175</v>
      </c>
      <c r="D96" s="500" t="s">
        <v>175</v>
      </c>
      <c r="E96" s="573"/>
      <c r="F96" s="574">
        <f>E96</f>
        <v>0</v>
      </c>
      <c r="G96" s="573"/>
      <c r="H96" s="503">
        <f>F96+G96</f>
        <v>0</v>
      </c>
      <c r="I96" s="500" t="s">
        <v>175</v>
      </c>
      <c r="J96" s="575"/>
      <c r="K96" s="576">
        <f>J96</f>
        <v>0</v>
      </c>
    </row>
    <row r="97" spans="1:11" ht="15">
      <c r="A97" s="532" t="s">
        <v>799</v>
      </c>
      <c r="B97" s="533" t="s">
        <v>804</v>
      </c>
      <c r="C97" s="774" t="s">
        <v>175</v>
      </c>
      <c r="D97" s="500" t="s">
        <v>175</v>
      </c>
      <c r="E97" s="573"/>
      <c r="F97" s="574">
        <f>E97</f>
        <v>0</v>
      </c>
      <c r="G97" s="573"/>
      <c r="H97" s="503">
        <f>F97+G97</f>
        <v>0</v>
      </c>
      <c r="I97" s="500" t="s">
        <v>175</v>
      </c>
      <c r="J97" s="575"/>
      <c r="K97" s="576">
        <f>J97</f>
        <v>0</v>
      </c>
    </row>
    <row r="98" spans="1:11" ht="15">
      <c r="A98" s="532" t="s">
        <v>798</v>
      </c>
      <c r="B98" s="533" t="s">
        <v>806</v>
      </c>
      <c r="C98" s="774" t="s">
        <v>175</v>
      </c>
      <c r="D98" s="500" t="s">
        <v>175</v>
      </c>
      <c r="E98" s="573"/>
      <c r="F98" s="574">
        <f>E98</f>
        <v>0</v>
      </c>
      <c r="G98" s="573"/>
      <c r="H98" s="503">
        <f>F98+G98</f>
        <v>0</v>
      </c>
      <c r="I98" s="500" t="s">
        <v>175</v>
      </c>
      <c r="J98" s="575"/>
      <c r="K98" s="576">
        <f>J98</f>
        <v>0</v>
      </c>
    </row>
    <row r="99" spans="1:11" ht="15">
      <c r="A99" s="895" t="s">
        <v>812</v>
      </c>
      <c r="B99" s="533" t="s">
        <v>807</v>
      </c>
      <c r="C99" s="774" t="s">
        <v>175</v>
      </c>
      <c r="D99" s="500" t="s">
        <v>175</v>
      </c>
      <c r="E99" s="573"/>
      <c r="F99" s="574">
        <f>E99</f>
        <v>0</v>
      </c>
      <c r="G99" s="573"/>
      <c r="H99" s="503">
        <f>F99+G99</f>
        <v>0</v>
      </c>
      <c r="I99" s="500" t="s">
        <v>175</v>
      </c>
      <c r="J99" s="575"/>
      <c r="K99" s="576">
        <f>J99</f>
        <v>0</v>
      </c>
    </row>
    <row r="100" spans="1:11" ht="15">
      <c r="A100" s="678" t="s">
        <v>68</v>
      </c>
      <c r="B100" s="685" t="s">
        <v>24</v>
      </c>
      <c r="C100" s="774" t="s">
        <v>175</v>
      </c>
      <c r="D100" s="500" t="s">
        <v>175</v>
      </c>
      <c r="E100" s="573">
        <f>E101+E105</f>
        <v>0</v>
      </c>
      <c r="F100" s="574">
        <f aca="true" t="shared" si="18" ref="F100:F105">E100</f>
        <v>0</v>
      </c>
      <c r="G100" s="573">
        <f>G101+G105</f>
        <v>0</v>
      </c>
      <c r="H100" s="503">
        <f t="shared" si="17"/>
        <v>0</v>
      </c>
      <c r="I100" s="500" t="s">
        <v>175</v>
      </c>
      <c r="J100" s="575">
        <f>J101+J105</f>
        <v>0</v>
      </c>
      <c r="K100" s="576">
        <f aca="true" t="shared" si="19" ref="K100:K105">J100</f>
        <v>0</v>
      </c>
    </row>
    <row r="101" spans="1:11" ht="15">
      <c r="A101" s="677" t="s">
        <v>422</v>
      </c>
      <c r="B101" s="680" t="s">
        <v>25</v>
      </c>
      <c r="C101" s="774" t="s">
        <v>175</v>
      </c>
      <c r="D101" s="500" t="s">
        <v>175</v>
      </c>
      <c r="E101" s="573">
        <f>SUM(E102:E104)</f>
        <v>0</v>
      </c>
      <c r="F101" s="574">
        <f t="shared" si="18"/>
        <v>0</v>
      </c>
      <c r="G101" s="573">
        <f>SUM(G102:G104)</f>
        <v>0</v>
      </c>
      <c r="H101" s="503">
        <f t="shared" si="17"/>
        <v>0</v>
      </c>
      <c r="I101" s="500" t="s">
        <v>175</v>
      </c>
      <c r="J101" s="575">
        <f>SUM(J102:J104)</f>
        <v>0</v>
      </c>
      <c r="K101" s="576">
        <f t="shared" si="19"/>
        <v>0</v>
      </c>
    </row>
    <row r="102" spans="1:11" ht="15">
      <c r="A102" s="677" t="s">
        <v>26</v>
      </c>
      <c r="B102" s="680" t="s">
        <v>687</v>
      </c>
      <c r="C102" s="774" t="s">
        <v>175</v>
      </c>
      <c r="D102" s="500" t="s">
        <v>175</v>
      </c>
      <c r="E102" s="573"/>
      <c r="F102" s="574">
        <f t="shared" si="18"/>
        <v>0</v>
      </c>
      <c r="G102" s="573"/>
      <c r="H102" s="503">
        <f t="shared" si="17"/>
        <v>0</v>
      </c>
      <c r="I102" s="500" t="s">
        <v>175</v>
      </c>
      <c r="J102" s="575"/>
      <c r="K102" s="576">
        <f t="shared" si="19"/>
        <v>0</v>
      </c>
    </row>
    <row r="103" spans="1:11" ht="15">
      <c r="A103" s="677" t="s">
        <v>688</v>
      </c>
      <c r="B103" s="680" t="s">
        <v>689</v>
      </c>
      <c r="C103" s="774" t="s">
        <v>175</v>
      </c>
      <c r="D103" s="500" t="s">
        <v>175</v>
      </c>
      <c r="E103" s="573"/>
      <c r="F103" s="574">
        <f t="shared" si="18"/>
        <v>0</v>
      </c>
      <c r="G103" s="573"/>
      <c r="H103" s="503">
        <f t="shared" si="17"/>
        <v>0</v>
      </c>
      <c r="I103" s="500" t="s">
        <v>175</v>
      </c>
      <c r="J103" s="575"/>
      <c r="K103" s="576">
        <f t="shared" si="19"/>
        <v>0</v>
      </c>
    </row>
    <row r="104" spans="1:11" ht="15">
      <c r="A104" s="677" t="s">
        <v>690</v>
      </c>
      <c r="B104" s="680" t="s">
        <v>691</v>
      </c>
      <c r="C104" s="774" t="s">
        <v>175</v>
      </c>
      <c r="D104" s="500" t="s">
        <v>175</v>
      </c>
      <c r="E104" s="573"/>
      <c r="F104" s="574">
        <f t="shared" si="18"/>
        <v>0</v>
      </c>
      <c r="G104" s="573"/>
      <c r="H104" s="503">
        <f t="shared" si="17"/>
        <v>0</v>
      </c>
      <c r="I104" s="500" t="s">
        <v>175</v>
      </c>
      <c r="J104" s="575"/>
      <c r="K104" s="576">
        <f t="shared" si="19"/>
        <v>0</v>
      </c>
    </row>
    <row r="105" spans="1:11" ht="15">
      <c r="A105" s="686" t="s">
        <v>423</v>
      </c>
      <c r="B105" s="681" t="s">
        <v>28</v>
      </c>
      <c r="C105" s="774" t="s">
        <v>175</v>
      </c>
      <c r="D105" s="500" t="s">
        <v>175</v>
      </c>
      <c r="E105" s="573"/>
      <c r="F105" s="574">
        <f t="shared" si="18"/>
        <v>0</v>
      </c>
      <c r="G105" s="573"/>
      <c r="H105" s="503">
        <f t="shared" si="17"/>
        <v>0</v>
      </c>
      <c r="I105" s="500" t="s">
        <v>175</v>
      </c>
      <c r="J105" s="575"/>
      <c r="K105" s="576">
        <f t="shared" si="19"/>
        <v>0</v>
      </c>
    </row>
    <row r="106" spans="1:11" ht="15">
      <c r="A106" s="525" t="s">
        <v>815</v>
      </c>
      <c r="B106" s="499" t="s">
        <v>29</v>
      </c>
      <c r="C106" s="774" t="s">
        <v>175</v>
      </c>
      <c r="D106" s="534"/>
      <c r="E106" s="573"/>
      <c r="F106" s="574"/>
      <c r="G106" s="573"/>
      <c r="H106" s="503"/>
      <c r="I106" s="534"/>
      <c r="J106" s="575"/>
      <c r="K106" s="576"/>
    </row>
    <row r="107" spans="1:11" ht="15">
      <c r="A107" s="678" t="s">
        <v>692</v>
      </c>
      <c r="B107" s="679" t="s">
        <v>693</v>
      </c>
      <c r="C107" s="774" t="s">
        <v>175</v>
      </c>
      <c r="D107" s="500" t="s">
        <v>175</v>
      </c>
      <c r="E107" s="501" t="s">
        <v>175</v>
      </c>
      <c r="F107" s="502" t="s">
        <v>175</v>
      </c>
      <c r="G107" s="573"/>
      <c r="H107" s="503">
        <f>G107</f>
        <v>0</v>
      </c>
      <c r="I107" s="500" t="s">
        <v>175</v>
      </c>
      <c r="J107" s="590" t="s">
        <v>175</v>
      </c>
      <c r="K107" s="504" t="s">
        <v>175</v>
      </c>
    </row>
    <row r="108" spans="1:11" ht="15">
      <c r="A108" s="675" t="s">
        <v>838</v>
      </c>
      <c r="B108" s="680" t="s">
        <v>30</v>
      </c>
      <c r="C108" s="774" t="s">
        <v>175</v>
      </c>
      <c r="D108" s="765">
        <f>D110</f>
        <v>0</v>
      </c>
      <c r="E108" s="597">
        <f>SUM(E109:E110)</f>
        <v>0</v>
      </c>
      <c r="F108" s="598">
        <f>D108+E108</f>
        <v>0</v>
      </c>
      <c r="G108" s="597">
        <f>SUM(G109:G110)</f>
        <v>0</v>
      </c>
      <c r="H108" s="599">
        <f t="shared" si="17"/>
        <v>0</v>
      </c>
      <c r="I108" s="600">
        <f>I110</f>
        <v>0</v>
      </c>
      <c r="J108" s="597">
        <f>SUM(J109:J110)</f>
        <v>0</v>
      </c>
      <c r="K108" s="601">
        <f>I108+J108</f>
        <v>0</v>
      </c>
    </row>
    <row r="109" spans="1:11" ht="15">
      <c r="A109" s="677" t="s">
        <v>31</v>
      </c>
      <c r="B109" s="680" t="s">
        <v>32</v>
      </c>
      <c r="C109" s="774" t="s">
        <v>175</v>
      </c>
      <c r="D109" s="500" t="s">
        <v>175</v>
      </c>
      <c r="E109" s="573"/>
      <c r="F109" s="574">
        <f>E109</f>
        <v>0</v>
      </c>
      <c r="G109" s="573"/>
      <c r="H109" s="503">
        <f t="shared" si="17"/>
        <v>0</v>
      </c>
      <c r="I109" s="500" t="s">
        <v>175</v>
      </c>
      <c r="J109" s="573"/>
      <c r="K109" s="576">
        <f>J109</f>
        <v>0</v>
      </c>
    </row>
    <row r="110" spans="1:11" ht="15">
      <c r="A110" s="677" t="s">
        <v>33</v>
      </c>
      <c r="B110" s="680" t="s">
        <v>34</v>
      </c>
      <c r="C110" s="774" t="s">
        <v>175</v>
      </c>
      <c r="D110" s="534"/>
      <c r="E110" s="573"/>
      <c r="F110" s="574">
        <f>D110+E110</f>
        <v>0</v>
      </c>
      <c r="G110" s="573"/>
      <c r="H110" s="503">
        <f t="shared" si="17"/>
        <v>0</v>
      </c>
      <c r="I110" s="534"/>
      <c r="J110" s="575"/>
      <c r="K110" s="576">
        <f>I110+J110</f>
        <v>0</v>
      </c>
    </row>
    <row r="111" spans="1:11" ht="15">
      <c r="A111" s="886" t="s">
        <v>35</v>
      </c>
      <c r="B111" s="681" t="s">
        <v>694</v>
      </c>
      <c r="C111" s="774" t="s">
        <v>175</v>
      </c>
      <c r="D111" s="500" t="s">
        <v>175</v>
      </c>
      <c r="E111" s="501" t="s">
        <v>175</v>
      </c>
      <c r="F111" s="502" t="s">
        <v>175</v>
      </c>
      <c r="G111" s="573">
        <f>SUM(G112:G113)</f>
        <v>0</v>
      </c>
      <c r="H111" s="503">
        <f>G111</f>
        <v>0</v>
      </c>
      <c r="I111" s="500" t="s">
        <v>175</v>
      </c>
      <c r="J111" s="590" t="s">
        <v>175</v>
      </c>
      <c r="K111" s="504" t="s">
        <v>175</v>
      </c>
    </row>
    <row r="112" spans="1:11" ht="14.25" customHeight="1">
      <c r="A112" s="887" t="s">
        <v>36</v>
      </c>
      <c r="B112" s="680" t="s">
        <v>695</v>
      </c>
      <c r="C112" s="774" t="s">
        <v>175</v>
      </c>
      <c r="D112" s="500" t="s">
        <v>175</v>
      </c>
      <c r="E112" s="501" t="s">
        <v>175</v>
      </c>
      <c r="F112" s="502" t="s">
        <v>175</v>
      </c>
      <c r="G112" s="573"/>
      <c r="H112" s="503">
        <f>G112</f>
        <v>0</v>
      </c>
      <c r="I112" s="500" t="s">
        <v>175</v>
      </c>
      <c r="J112" s="590" t="s">
        <v>175</v>
      </c>
      <c r="K112" s="504" t="s">
        <v>175</v>
      </c>
    </row>
    <row r="113" spans="1:13" ht="14.25" customHeight="1">
      <c r="A113" s="887" t="s">
        <v>37</v>
      </c>
      <c r="B113" s="680" t="s">
        <v>38</v>
      </c>
      <c r="C113" s="774" t="s">
        <v>175</v>
      </c>
      <c r="D113" s="500" t="s">
        <v>175</v>
      </c>
      <c r="E113" s="501" t="s">
        <v>175</v>
      </c>
      <c r="F113" s="502" t="s">
        <v>175</v>
      </c>
      <c r="G113" s="573"/>
      <c r="H113" s="503">
        <f>G113</f>
        <v>0</v>
      </c>
      <c r="I113" s="500" t="s">
        <v>175</v>
      </c>
      <c r="J113" s="590" t="s">
        <v>175</v>
      </c>
      <c r="K113" s="504" t="s">
        <v>175</v>
      </c>
      <c r="M113" s="885"/>
    </row>
    <row r="114" spans="1:11" ht="15">
      <c r="A114" s="887" t="s">
        <v>696</v>
      </c>
      <c r="B114" s="680" t="s">
        <v>697</v>
      </c>
      <c r="C114" s="774" t="s">
        <v>175</v>
      </c>
      <c r="D114" s="500" t="s">
        <v>175</v>
      </c>
      <c r="E114" s="501" t="s">
        <v>175</v>
      </c>
      <c r="F114" s="502" t="s">
        <v>175</v>
      </c>
      <c r="G114" s="573"/>
      <c r="H114" s="503">
        <f>G114</f>
        <v>0</v>
      </c>
      <c r="I114" s="500" t="s">
        <v>175</v>
      </c>
      <c r="J114" s="590" t="s">
        <v>175</v>
      </c>
      <c r="K114" s="504" t="s">
        <v>175</v>
      </c>
    </row>
    <row r="115" spans="1:11" ht="19.5">
      <c r="A115" s="914" t="s">
        <v>866</v>
      </c>
      <c r="B115" s="562"/>
      <c r="C115" s="774" t="s">
        <v>175</v>
      </c>
      <c r="D115" s="500" t="s">
        <v>175</v>
      </c>
      <c r="E115" s="501" t="s">
        <v>175</v>
      </c>
      <c r="F115" s="502" t="s">
        <v>175</v>
      </c>
      <c r="G115" s="622"/>
      <c r="H115" s="498"/>
      <c r="I115" s="883"/>
      <c r="J115" s="575"/>
      <c r="K115" s="884"/>
    </row>
    <row r="116" spans="1:11" ht="15">
      <c r="A116" s="548" t="s">
        <v>824</v>
      </c>
      <c r="B116" s="562" t="s">
        <v>808</v>
      </c>
      <c r="C116" s="774" t="s">
        <v>175</v>
      </c>
      <c r="D116" s="500" t="s">
        <v>175</v>
      </c>
      <c r="E116" s="573"/>
      <c r="F116" s="502"/>
      <c r="G116" s="622"/>
      <c r="H116" s="498">
        <f aca="true" t="shared" si="20" ref="H116:H122">F116+G116</f>
        <v>0</v>
      </c>
      <c r="I116" s="879"/>
      <c r="J116" s="880"/>
      <c r="K116" s="881"/>
    </row>
    <row r="117" spans="1:11" ht="15">
      <c r="A117" s="548" t="s">
        <v>825</v>
      </c>
      <c r="B117" s="562" t="s">
        <v>809</v>
      </c>
      <c r="C117" s="774" t="s">
        <v>175</v>
      </c>
      <c r="D117" s="500" t="s">
        <v>175</v>
      </c>
      <c r="E117" s="573"/>
      <c r="F117" s="502"/>
      <c r="G117" s="622"/>
      <c r="H117" s="498">
        <f t="shared" si="20"/>
        <v>0</v>
      </c>
      <c r="I117" s="879"/>
      <c r="J117" s="880"/>
      <c r="K117" s="881"/>
    </row>
    <row r="118" spans="1:11" ht="15">
      <c r="A118" s="548" t="s">
        <v>826</v>
      </c>
      <c r="B118" s="562" t="s">
        <v>810</v>
      </c>
      <c r="C118" s="774" t="s">
        <v>175</v>
      </c>
      <c r="D118" s="500" t="s">
        <v>175</v>
      </c>
      <c r="E118" s="573"/>
      <c r="F118" s="502"/>
      <c r="G118" s="622"/>
      <c r="H118" s="498">
        <f t="shared" si="20"/>
        <v>0</v>
      </c>
      <c r="I118" s="879"/>
      <c r="J118" s="880"/>
      <c r="K118" s="881"/>
    </row>
    <row r="119" spans="1:11" ht="15">
      <c r="A119" s="548" t="s">
        <v>827</v>
      </c>
      <c r="B119" s="562" t="s">
        <v>811</v>
      </c>
      <c r="C119" s="774" t="s">
        <v>175</v>
      </c>
      <c r="D119" s="500" t="s">
        <v>175</v>
      </c>
      <c r="E119" s="573"/>
      <c r="F119" s="502"/>
      <c r="G119" s="622"/>
      <c r="H119" s="498">
        <f t="shared" si="20"/>
        <v>0</v>
      </c>
      <c r="I119" s="879"/>
      <c r="J119" s="880"/>
      <c r="K119" s="881"/>
    </row>
    <row r="120" spans="1:11" ht="15">
      <c r="A120" s="674" t="s">
        <v>831</v>
      </c>
      <c r="B120" s="682" t="s">
        <v>361</v>
      </c>
      <c r="C120" s="775" t="s">
        <v>175</v>
      </c>
      <c r="D120" s="654" t="s">
        <v>175</v>
      </c>
      <c r="E120" s="603">
        <f>E121+E122</f>
        <v>0</v>
      </c>
      <c r="F120" s="604">
        <f>E120</f>
        <v>0</v>
      </c>
      <c r="G120" s="603">
        <f>G121+G122+G123</f>
        <v>0</v>
      </c>
      <c r="H120" s="605">
        <f t="shared" si="20"/>
        <v>0</v>
      </c>
      <c r="I120" s="606" t="s">
        <v>175</v>
      </c>
      <c r="J120" s="607" t="s">
        <v>175</v>
      </c>
      <c r="K120" s="608" t="s">
        <v>175</v>
      </c>
    </row>
    <row r="121" spans="1:11" ht="15">
      <c r="A121" s="675" t="s">
        <v>839</v>
      </c>
      <c r="B121" s="681" t="s">
        <v>698</v>
      </c>
      <c r="C121" s="774" t="s">
        <v>175</v>
      </c>
      <c r="D121" s="500" t="s">
        <v>175</v>
      </c>
      <c r="E121" s="597"/>
      <c r="F121" s="598">
        <f>E121</f>
        <v>0</v>
      </c>
      <c r="G121" s="597"/>
      <c r="H121" s="599">
        <f t="shared" si="20"/>
        <v>0</v>
      </c>
      <c r="I121" s="500" t="s">
        <v>175</v>
      </c>
      <c r="J121" s="500" t="s">
        <v>175</v>
      </c>
      <c r="K121" s="504" t="s">
        <v>175</v>
      </c>
    </row>
    <row r="122" spans="1:11" ht="15">
      <c r="A122" s="675" t="s">
        <v>840</v>
      </c>
      <c r="B122" s="681" t="s">
        <v>699</v>
      </c>
      <c r="C122" s="774" t="s">
        <v>175</v>
      </c>
      <c r="D122" s="500" t="s">
        <v>175</v>
      </c>
      <c r="E122" s="597"/>
      <c r="F122" s="598">
        <f>E122</f>
        <v>0</v>
      </c>
      <c r="G122" s="597"/>
      <c r="H122" s="599">
        <f t="shared" si="20"/>
        <v>0</v>
      </c>
      <c r="I122" s="500" t="s">
        <v>175</v>
      </c>
      <c r="J122" s="500" t="s">
        <v>175</v>
      </c>
      <c r="K122" s="504" t="s">
        <v>175</v>
      </c>
    </row>
    <row r="123" spans="1:11" ht="15">
      <c r="A123" s="676" t="s">
        <v>841</v>
      </c>
      <c r="B123" s="681" t="s">
        <v>700</v>
      </c>
      <c r="C123" s="774" t="s">
        <v>175</v>
      </c>
      <c r="D123" s="500" t="s">
        <v>175</v>
      </c>
      <c r="E123" s="501" t="s">
        <v>175</v>
      </c>
      <c r="F123" s="502" t="s">
        <v>175</v>
      </c>
      <c r="G123" s="573"/>
      <c r="H123" s="503">
        <f>G123</f>
        <v>0</v>
      </c>
      <c r="I123" s="500" t="s">
        <v>175</v>
      </c>
      <c r="J123" s="501" t="s">
        <v>175</v>
      </c>
      <c r="K123" s="504" t="s">
        <v>175</v>
      </c>
    </row>
    <row r="124" spans="1:11" ht="15">
      <c r="A124" s="674" t="s">
        <v>832</v>
      </c>
      <c r="B124" s="683" t="s">
        <v>701</v>
      </c>
      <c r="C124" s="775" t="s">
        <v>175</v>
      </c>
      <c r="D124" s="766">
        <f>D136</f>
        <v>0</v>
      </c>
      <c r="E124" s="776">
        <f>E125+E136</f>
        <v>0</v>
      </c>
      <c r="F124" s="779">
        <f>E124+D124</f>
        <v>0</v>
      </c>
      <c r="G124" s="778">
        <f>G125+G136</f>
        <v>0</v>
      </c>
      <c r="H124" s="777">
        <f>F124+G124</f>
        <v>0</v>
      </c>
      <c r="I124" s="606" t="s">
        <v>175</v>
      </c>
      <c r="J124" s="607" t="s">
        <v>175</v>
      </c>
      <c r="K124" s="608" t="s">
        <v>175</v>
      </c>
    </row>
    <row r="125" spans="1:11" ht="15">
      <c r="A125" s="675" t="s">
        <v>842</v>
      </c>
      <c r="B125" s="680" t="s">
        <v>702</v>
      </c>
      <c r="C125" s="774" t="s">
        <v>175</v>
      </c>
      <c r="D125" s="500" t="s">
        <v>175</v>
      </c>
      <c r="E125" s="597">
        <f>E126+E128</f>
        <v>0</v>
      </c>
      <c r="F125" s="609">
        <f>E125</f>
        <v>0</v>
      </c>
      <c r="G125" s="597">
        <f>G126+G128+G135</f>
        <v>0</v>
      </c>
      <c r="H125" s="599">
        <f>F125+G125</f>
        <v>0</v>
      </c>
      <c r="I125" s="610" t="s">
        <v>175</v>
      </c>
      <c r="J125" s="611" t="s">
        <v>175</v>
      </c>
      <c r="K125" s="612" t="s">
        <v>175</v>
      </c>
    </row>
    <row r="126" spans="1:11" ht="15">
      <c r="A126" s="677" t="s">
        <v>703</v>
      </c>
      <c r="B126" s="680" t="s">
        <v>40</v>
      </c>
      <c r="C126" s="774" t="s">
        <v>175</v>
      </c>
      <c r="D126" s="500" t="s">
        <v>175</v>
      </c>
      <c r="E126" s="573"/>
      <c r="F126" s="574">
        <f>E126</f>
        <v>0</v>
      </c>
      <c r="G126" s="573"/>
      <c r="H126" s="503">
        <f>F126+G126</f>
        <v>0</v>
      </c>
      <c r="I126" s="500" t="s">
        <v>175</v>
      </c>
      <c r="J126" s="501" t="s">
        <v>175</v>
      </c>
      <c r="K126" s="504" t="s">
        <v>175</v>
      </c>
    </row>
    <row r="127" spans="1:11" ht="15">
      <c r="A127" s="677" t="s">
        <v>41</v>
      </c>
      <c r="B127" s="680" t="s">
        <v>42</v>
      </c>
      <c r="C127" s="774" t="s">
        <v>175</v>
      </c>
      <c r="D127" s="500" t="s">
        <v>175</v>
      </c>
      <c r="E127" s="573"/>
      <c r="F127" s="574">
        <f aca="true" t="shared" si="21" ref="F127:F134">E127</f>
        <v>0</v>
      </c>
      <c r="G127" s="573"/>
      <c r="H127" s="503">
        <f aca="true" t="shared" si="22" ref="H127:H134">F127+G127</f>
        <v>0</v>
      </c>
      <c r="I127" s="500" t="s">
        <v>175</v>
      </c>
      <c r="J127" s="501" t="s">
        <v>175</v>
      </c>
      <c r="K127" s="504" t="s">
        <v>175</v>
      </c>
    </row>
    <row r="128" spans="1:11" ht="15.75" customHeight="1">
      <c r="A128" s="677" t="s">
        <v>43</v>
      </c>
      <c r="B128" s="684" t="s">
        <v>704</v>
      </c>
      <c r="C128" s="774" t="s">
        <v>175</v>
      </c>
      <c r="D128" s="500" t="s">
        <v>175</v>
      </c>
      <c r="E128" s="573">
        <f>E129+E132</f>
        <v>0</v>
      </c>
      <c r="F128" s="574">
        <f t="shared" si="21"/>
        <v>0</v>
      </c>
      <c r="G128" s="573">
        <f>G129+G132</f>
        <v>0</v>
      </c>
      <c r="H128" s="503">
        <f t="shared" si="22"/>
        <v>0</v>
      </c>
      <c r="I128" s="500" t="s">
        <v>175</v>
      </c>
      <c r="J128" s="501" t="s">
        <v>175</v>
      </c>
      <c r="K128" s="504" t="s">
        <v>175</v>
      </c>
    </row>
    <row r="129" spans="1:11" ht="15">
      <c r="A129" s="677" t="s">
        <v>705</v>
      </c>
      <c r="B129" s="680" t="s">
        <v>706</v>
      </c>
      <c r="C129" s="774" t="s">
        <v>175</v>
      </c>
      <c r="D129" s="500" t="s">
        <v>175</v>
      </c>
      <c r="E129" s="573">
        <f>E130+E131</f>
        <v>0</v>
      </c>
      <c r="F129" s="574">
        <f t="shared" si="21"/>
        <v>0</v>
      </c>
      <c r="G129" s="573">
        <f>SUM(G130:G131)</f>
        <v>0</v>
      </c>
      <c r="H129" s="503">
        <f t="shared" si="22"/>
        <v>0</v>
      </c>
      <c r="I129" s="500" t="s">
        <v>175</v>
      </c>
      <c r="J129" s="501" t="s">
        <v>175</v>
      </c>
      <c r="K129" s="504" t="s">
        <v>175</v>
      </c>
    </row>
    <row r="130" spans="1:11" ht="15" customHeight="1">
      <c r="A130" s="677" t="s">
        <v>44</v>
      </c>
      <c r="B130" s="680" t="s">
        <v>45</v>
      </c>
      <c r="C130" s="774" t="s">
        <v>175</v>
      </c>
      <c r="D130" s="500" t="s">
        <v>175</v>
      </c>
      <c r="E130" s="573"/>
      <c r="F130" s="574">
        <f t="shared" si="21"/>
        <v>0</v>
      </c>
      <c r="G130" s="573"/>
      <c r="H130" s="503">
        <f t="shared" si="22"/>
        <v>0</v>
      </c>
      <c r="I130" s="500" t="s">
        <v>175</v>
      </c>
      <c r="J130" s="501" t="s">
        <v>175</v>
      </c>
      <c r="K130" s="504" t="s">
        <v>175</v>
      </c>
    </row>
    <row r="131" spans="1:11" ht="15" customHeight="1">
      <c r="A131" s="677" t="s">
        <v>707</v>
      </c>
      <c r="B131" s="680" t="s">
        <v>501</v>
      </c>
      <c r="C131" s="774" t="s">
        <v>175</v>
      </c>
      <c r="D131" s="500" t="s">
        <v>175</v>
      </c>
      <c r="E131" s="573"/>
      <c r="F131" s="574">
        <f t="shared" si="21"/>
        <v>0</v>
      </c>
      <c r="G131" s="573"/>
      <c r="H131" s="503">
        <f t="shared" si="22"/>
        <v>0</v>
      </c>
      <c r="I131" s="500" t="s">
        <v>175</v>
      </c>
      <c r="J131" s="501" t="s">
        <v>175</v>
      </c>
      <c r="K131" s="504" t="s">
        <v>175</v>
      </c>
    </row>
    <row r="132" spans="1:11" ht="15">
      <c r="A132" s="677" t="s">
        <v>708</v>
      </c>
      <c r="B132" s="680" t="s">
        <v>709</v>
      </c>
      <c r="C132" s="774" t="s">
        <v>175</v>
      </c>
      <c r="D132" s="500" t="s">
        <v>175</v>
      </c>
      <c r="E132" s="573">
        <f>SUM(E133:E134)</f>
        <v>0</v>
      </c>
      <c r="F132" s="574">
        <f t="shared" si="21"/>
        <v>0</v>
      </c>
      <c r="G132" s="573">
        <f>SUM(G133:G134)</f>
        <v>0</v>
      </c>
      <c r="H132" s="503">
        <f>F132+G132</f>
        <v>0</v>
      </c>
      <c r="I132" s="500" t="s">
        <v>175</v>
      </c>
      <c r="J132" s="501" t="s">
        <v>175</v>
      </c>
      <c r="K132" s="504" t="s">
        <v>175</v>
      </c>
    </row>
    <row r="133" spans="1:11" ht="15" customHeight="1">
      <c r="A133" s="677" t="s">
        <v>44</v>
      </c>
      <c r="B133" s="680" t="s">
        <v>46</v>
      </c>
      <c r="C133" s="774" t="s">
        <v>175</v>
      </c>
      <c r="D133" s="500" t="s">
        <v>175</v>
      </c>
      <c r="E133" s="573"/>
      <c r="F133" s="574">
        <f t="shared" si="21"/>
        <v>0</v>
      </c>
      <c r="G133" s="573"/>
      <c r="H133" s="503">
        <f t="shared" si="22"/>
        <v>0</v>
      </c>
      <c r="I133" s="500" t="s">
        <v>175</v>
      </c>
      <c r="J133" s="501" t="s">
        <v>175</v>
      </c>
      <c r="K133" s="504" t="s">
        <v>175</v>
      </c>
    </row>
    <row r="134" spans="1:11" ht="15" customHeight="1">
      <c r="A134" s="677" t="s">
        <v>710</v>
      </c>
      <c r="B134" s="680" t="s">
        <v>711</v>
      </c>
      <c r="C134" s="774" t="s">
        <v>175</v>
      </c>
      <c r="D134" s="500" t="s">
        <v>175</v>
      </c>
      <c r="E134" s="573"/>
      <c r="F134" s="574">
        <f t="shared" si="21"/>
        <v>0</v>
      </c>
      <c r="G134" s="573"/>
      <c r="H134" s="503">
        <f t="shared" si="22"/>
        <v>0</v>
      </c>
      <c r="I134" s="500" t="s">
        <v>175</v>
      </c>
      <c r="J134" s="501" t="s">
        <v>175</v>
      </c>
      <c r="K134" s="504" t="s">
        <v>175</v>
      </c>
    </row>
    <row r="135" spans="1:11" ht="15.75" customHeight="1">
      <c r="A135" s="677" t="s">
        <v>712</v>
      </c>
      <c r="B135" s="680" t="s">
        <v>713</v>
      </c>
      <c r="C135" s="774" t="s">
        <v>175</v>
      </c>
      <c r="D135" s="500" t="s">
        <v>175</v>
      </c>
      <c r="E135" s="501" t="s">
        <v>175</v>
      </c>
      <c r="F135" s="502" t="s">
        <v>175</v>
      </c>
      <c r="G135" s="573"/>
      <c r="H135" s="503">
        <f>G135</f>
        <v>0</v>
      </c>
      <c r="I135" s="500" t="s">
        <v>175</v>
      </c>
      <c r="J135" s="501" t="s">
        <v>175</v>
      </c>
      <c r="K135" s="504" t="s">
        <v>175</v>
      </c>
    </row>
    <row r="136" spans="1:11" ht="15">
      <c r="A136" s="675" t="s">
        <v>843</v>
      </c>
      <c r="B136" s="680" t="s">
        <v>47</v>
      </c>
      <c r="C136" s="774" t="s">
        <v>175</v>
      </c>
      <c r="D136" s="765"/>
      <c r="E136" s="597"/>
      <c r="F136" s="613">
        <f>D136+E136</f>
        <v>0</v>
      </c>
      <c r="G136" s="597"/>
      <c r="H136" s="614">
        <f>F136+G136</f>
        <v>0</v>
      </c>
      <c r="I136" s="610" t="s">
        <v>175</v>
      </c>
      <c r="J136" s="611" t="s">
        <v>175</v>
      </c>
      <c r="K136" s="615" t="s">
        <v>175</v>
      </c>
    </row>
    <row r="137" spans="1:11" ht="15">
      <c r="A137" s="591" t="s">
        <v>828</v>
      </c>
      <c r="B137" s="513" t="s">
        <v>48</v>
      </c>
      <c r="C137" s="775" t="s">
        <v>175</v>
      </c>
      <c r="D137" s="517">
        <f>D138</f>
        <v>0</v>
      </c>
      <c r="E137" s="616" t="s">
        <v>175</v>
      </c>
      <c r="F137" s="593">
        <f>D137</f>
        <v>0</v>
      </c>
      <c r="G137" s="592">
        <f>G139</f>
        <v>0</v>
      </c>
      <c r="H137" s="617">
        <f>F137+G137</f>
        <v>0</v>
      </c>
      <c r="I137" s="618" t="s">
        <v>175</v>
      </c>
      <c r="J137" s="616" t="s">
        <v>175</v>
      </c>
      <c r="K137" s="619" t="s">
        <v>175</v>
      </c>
    </row>
    <row r="138" spans="1:11" ht="15">
      <c r="A138" s="620" t="s">
        <v>248</v>
      </c>
      <c r="B138" s="562" t="s">
        <v>49</v>
      </c>
      <c r="C138" s="774" t="s">
        <v>175</v>
      </c>
      <c r="D138" s="563"/>
      <c r="E138" s="501" t="s">
        <v>175</v>
      </c>
      <c r="F138" s="584">
        <f>D138</f>
        <v>0</v>
      </c>
      <c r="G138" s="497" t="s">
        <v>175</v>
      </c>
      <c r="H138" s="498">
        <f>F138</f>
        <v>0</v>
      </c>
      <c r="I138" s="500" t="s">
        <v>175</v>
      </c>
      <c r="J138" s="501" t="s">
        <v>175</v>
      </c>
      <c r="K138" s="504" t="s">
        <v>175</v>
      </c>
    </row>
    <row r="139" spans="1:11" ht="15">
      <c r="A139" s="621" t="s">
        <v>50</v>
      </c>
      <c r="B139" s="557" t="s">
        <v>51</v>
      </c>
      <c r="C139" s="774" t="s">
        <v>175</v>
      </c>
      <c r="D139" s="500" t="s">
        <v>175</v>
      </c>
      <c r="E139" s="501" t="s">
        <v>175</v>
      </c>
      <c r="F139" s="502" t="s">
        <v>175</v>
      </c>
      <c r="G139" s="622"/>
      <c r="H139" s="503">
        <f>G139</f>
        <v>0</v>
      </c>
      <c r="I139" s="500" t="s">
        <v>175</v>
      </c>
      <c r="J139" s="501" t="s">
        <v>175</v>
      </c>
      <c r="K139" s="504" t="s">
        <v>175</v>
      </c>
    </row>
    <row r="140" spans="1:11" ht="21.75" customHeight="1">
      <c r="A140" s="591" t="s">
        <v>829</v>
      </c>
      <c r="B140" s="513"/>
      <c r="C140" s="775" t="s">
        <v>175</v>
      </c>
      <c r="D140" s="627" t="s">
        <v>175</v>
      </c>
      <c r="E140" s="623" t="s">
        <v>175</v>
      </c>
      <c r="F140" s="624" t="s">
        <v>175</v>
      </c>
      <c r="G140" s="625" t="s">
        <v>175</v>
      </c>
      <c r="H140" s="626" t="s">
        <v>175</v>
      </c>
      <c r="I140" s="627" t="s">
        <v>175</v>
      </c>
      <c r="J140" s="623" t="s">
        <v>175</v>
      </c>
      <c r="K140" s="628" t="s">
        <v>175</v>
      </c>
    </row>
    <row r="141" spans="1:11" ht="15" customHeight="1">
      <c r="A141" s="532" t="s">
        <v>56</v>
      </c>
      <c r="B141" s="533" t="s">
        <v>57</v>
      </c>
      <c r="C141" s="774" t="s">
        <v>175</v>
      </c>
      <c r="D141" s="534"/>
      <c r="E141" s="573"/>
      <c r="F141" s="574">
        <f>D141+E141</f>
        <v>0</v>
      </c>
      <c r="G141" s="573"/>
      <c r="H141" s="503">
        <f>F141+G141</f>
        <v>0</v>
      </c>
      <c r="I141" s="500" t="s">
        <v>175</v>
      </c>
      <c r="J141" s="501" t="s">
        <v>175</v>
      </c>
      <c r="K141" s="504" t="s">
        <v>175</v>
      </c>
    </row>
    <row r="142" ht="4.5" customHeight="1"/>
    <row r="143" spans="1:11" ht="10.5" customHeight="1">
      <c r="A143" s="55" t="s">
        <v>412</v>
      </c>
      <c r="B143" s="51"/>
      <c r="C143" s="51"/>
      <c r="D143" s="44"/>
      <c r="E143" s="43"/>
      <c r="F143" s="44"/>
      <c r="G143" s="18"/>
      <c r="H143" s="45"/>
      <c r="I143" s="44"/>
      <c r="J143" s="43"/>
      <c r="K143" s="46"/>
    </row>
    <row r="144" spans="1:11" ht="10.5" customHeight="1">
      <c r="A144" s="226" t="s">
        <v>432</v>
      </c>
      <c r="B144" s="51"/>
      <c r="C144" s="51"/>
      <c r="D144" s="44"/>
      <c r="E144" s="43"/>
      <c r="F144" s="44"/>
      <c r="G144" s="18"/>
      <c r="H144" s="45"/>
      <c r="I144" s="44"/>
      <c r="J144" s="43"/>
      <c r="K144" s="46"/>
    </row>
    <row r="145" ht="12" customHeight="1">
      <c r="A145" s="226" t="s">
        <v>865</v>
      </c>
    </row>
  </sheetData>
  <sheetProtection/>
  <mergeCells count="6">
    <mergeCell ref="D5:H5"/>
    <mergeCell ref="I5:K5"/>
    <mergeCell ref="D7:F7"/>
    <mergeCell ref="G7:G8"/>
    <mergeCell ref="H7:H8"/>
    <mergeCell ref="K7:K8"/>
  </mergeCells>
  <printOptions/>
  <pageMargins left="0.5118110236220472" right="0.31496062992125984" top="0.3937007874015748" bottom="0.15748031496062992" header="0.31496062992125984" footer="0.07874015748031496"/>
  <pageSetup fitToHeight="2" horizontalDpi="600" verticalDpi="600" orientation="portrait" paperSize="9" scale="65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89"/>
  <sheetViews>
    <sheetView showGridLines="0" zoomScale="70" zoomScaleNormal="70" zoomScalePageLayoutView="0" workbookViewId="0" topLeftCell="A1">
      <pane xSplit="2" ySplit="14" topLeftCell="K1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T2" sqref="T2"/>
    </sheetView>
  </sheetViews>
  <sheetFormatPr defaultColWidth="11.4453125" defaultRowHeight="15.75"/>
  <cols>
    <col min="1" max="1" width="39.88671875" style="61" customWidth="1"/>
    <col min="2" max="2" width="5.88671875" style="731" customWidth="1"/>
    <col min="3" max="3" width="11.88671875" style="61" customWidth="1"/>
    <col min="4" max="4" width="10.88671875" style="61" customWidth="1"/>
    <col min="5" max="5" width="10.88671875" style="62" customWidth="1"/>
    <col min="6" max="6" width="10.88671875" style="61" customWidth="1"/>
    <col min="7" max="7" width="9.5546875" style="230" customWidth="1"/>
    <col min="8" max="10" width="11.88671875" style="61" customWidth="1"/>
    <col min="11" max="11" width="10.88671875" style="61" customWidth="1"/>
    <col min="12" max="13" width="12.99609375" style="61" customWidth="1"/>
    <col min="14" max="14" width="11.88671875" style="61" customWidth="1"/>
    <col min="15" max="15" width="10.88671875" style="61" customWidth="1"/>
    <col min="16" max="16" width="19.10546875" style="58" customWidth="1"/>
    <col min="17" max="17" width="11.88671875" style="61" customWidth="1"/>
    <col min="18" max="18" width="11.88671875" style="64" customWidth="1"/>
    <col min="19" max="19" width="11.88671875" style="61" customWidth="1"/>
    <col min="20" max="20" width="11.99609375" style="61" customWidth="1"/>
    <col min="21" max="16384" width="11.4453125" style="61" customWidth="1"/>
  </cols>
  <sheetData>
    <row r="1" spans="1:20" ht="15.75" customHeight="1" thickBot="1">
      <c r="A1" s="59" t="s">
        <v>251</v>
      </c>
      <c r="C1" s="60"/>
      <c r="F1" s="63"/>
      <c r="H1" s="63"/>
      <c r="J1" s="63"/>
      <c r="K1" s="63"/>
      <c r="L1" s="63"/>
      <c r="M1" s="63"/>
      <c r="N1" s="63"/>
      <c r="O1" s="63"/>
      <c r="P1" s="63"/>
      <c r="Q1" s="64"/>
      <c r="R1" s="65"/>
      <c r="S1" s="66" t="s">
        <v>0</v>
      </c>
      <c r="T1" s="67" t="s">
        <v>1</v>
      </c>
    </row>
    <row r="2" spans="1:20" ht="15.75" customHeight="1" thickBot="1" thickTop="1">
      <c r="A2" s="68" t="s">
        <v>252</v>
      </c>
      <c r="C2" s="60"/>
      <c r="D2" s="60"/>
      <c r="E2" s="69"/>
      <c r="F2" s="60"/>
      <c r="G2" s="246"/>
      <c r="H2" s="60"/>
      <c r="J2" s="60"/>
      <c r="K2" s="60"/>
      <c r="L2" s="70"/>
      <c r="M2" s="70"/>
      <c r="N2" s="70"/>
      <c r="O2" s="70"/>
      <c r="P2" s="32"/>
      <c r="Q2" s="64"/>
      <c r="S2" s="66" t="s">
        <v>3</v>
      </c>
      <c r="T2" s="71">
        <v>2023</v>
      </c>
    </row>
    <row r="3" spans="1:20" ht="15.75" customHeight="1" thickTop="1">
      <c r="A3" s="72" t="s">
        <v>816</v>
      </c>
      <c r="C3" s="60"/>
      <c r="F3" s="73"/>
      <c r="H3" s="73"/>
      <c r="J3" s="73"/>
      <c r="K3" s="73"/>
      <c r="L3" s="73"/>
      <c r="M3" s="73"/>
      <c r="N3" s="73"/>
      <c r="O3" s="73"/>
      <c r="P3" s="73"/>
      <c r="Q3" s="64"/>
      <c r="S3" s="74" t="s">
        <v>4</v>
      </c>
      <c r="T3" s="75" t="s">
        <v>1</v>
      </c>
    </row>
    <row r="4" spans="1:20" ht="6.75" customHeight="1">
      <c r="A4" s="76"/>
      <c r="C4" s="60"/>
      <c r="F4" s="73"/>
      <c r="H4" s="73"/>
      <c r="I4" s="73"/>
      <c r="J4" s="73"/>
      <c r="K4" s="73"/>
      <c r="L4" s="73"/>
      <c r="M4" s="73"/>
      <c r="N4" s="73"/>
      <c r="O4" s="73"/>
      <c r="P4" s="73"/>
      <c r="Q4" s="64"/>
      <c r="S4" s="74"/>
      <c r="T4" s="77"/>
    </row>
    <row r="5" spans="1:20" ht="6.75" customHeight="1">
      <c r="A5" s="76"/>
      <c r="C5" s="60"/>
      <c r="F5" s="73"/>
      <c r="H5" s="73"/>
      <c r="I5" s="73"/>
      <c r="J5" s="73"/>
      <c r="K5" s="73"/>
      <c r="L5" s="73"/>
      <c r="M5" s="73"/>
      <c r="N5" s="73"/>
      <c r="O5" s="73"/>
      <c r="P5" s="73"/>
      <c r="Q5" s="64"/>
      <c r="S5" s="74"/>
      <c r="T5" s="77"/>
    </row>
    <row r="6" spans="1:20" ht="6.75" customHeight="1">
      <c r="A6" s="76"/>
      <c r="C6" s="60"/>
      <c r="F6" s="73"/>
      <c r="H6" s="73"/>
      <c r="I6" s="73"/>
      <c r="J6" s="73"/>
      <c r="K6" s="73"/>
      <c r="L6" s="73"/>
      <c r="M6" s="73"/>
      <c r="N6" s="73"/>
      <c r="O6" s="73"/>
      <c r="P6" s="73"/>
      <c r="Q6" s="64"/>
      <c r="S6" s="74"/>
      <c r="T6" s="77"/>
    </row>
    <row r="7" spans="1:20" ht="6.75" customHeight="1">
      <c r="A7" s="78"/>
      <c r="B7" s="732"/>
      <c r="C7" s="78"/>
      <c r="D7" s="78"/>
      <c r="E7" s="80"/>
      <c r="F7" s="78"/>
      <c r="G7" s="472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15.75" customHeight="1">
      <c r="A8" s="82"/>
      <c r="B8" s="733"/>
      <c r="C8" s="83" t="s">
        <v>253</v>
      </c>
      <c r="D8" s="83" t="s">
        <v>59</v>
      </c>
      <c r="E8" s="84">
        <v>221</v>
      </c>
      <c r="F8" s="85" t="s">
        <v>72</v>
      </c>
      <c r="G8" s="86">
        <v>219</v>
      </c>
      <c r="H8" s="85" t="s">
        <v>78</v>
      </c>
      <c r="I8" s="86">
        <v>211</v>
      </c>
      <c r="J8" s="83" t="s">
        <v>254</v>
      </c>
      <c r="K8" s="87" t="s">
        <v>255</v>
      </c>
      <c r="L8" s="83" t="s">
        <v>256</v>
      </c>
      <c r="M8" s="88" t="s">
        <v>257</v>
      </c>
      <c r="N8" s="87" t="s">
        <v>258</v>
      </c>
      <c r="O8" s="89" t="s">
        <v>259</v>
      </c>
      <c r="P8" s="479" t="s">
        <v>79</v>
      </c>
      <c r="Q8" s="83" t="s">
        <v>57</v>
      </c>
      <c r="R8" s="87" t="s">
        <v>260</v>
      </c>
      <c r="S8" s="89" t="s">
        <v>261</v>
      </c>
      <c r="T8" s="83" t="s">
        <v>262</v>
      </c>
    </row>
    <row r="9" spans="1:20" ht="15.75" customHeight="1">
      <c r="A9" s="90" t="s">
        <v>82</v>
      </c>
      <c r="B9" s="734"/>
      <c r="D9" s="1057" t="s">
        <v>263</v>
      </c>
      <c r="E9" s="1057"/>
      <c r="F9" s="1058"/>
      <c r="G9" s="104"/>
      <c r="H9" s="91" t="s">
        <v>264</v>
      </c>
      <c r="I9" s="92" t="s">
        <v>265</v>
      </c>
      <c r="J9" s="93" t="s">
        <v>266</v>
      </c>
      <c r="K9" s="70"/>
      <c r="L9" s="70"/>
      <c r="M9" s="70"/>
      <c r="N9" s="94"/>
      <c r="O9" s="95"/>
      <c r="P9" s="478" t="s">
        <v>267</v>
      </c>
      <c r="Q9" s="96"/>
      <c r="R9" s="97"/>
      <c r="S9" s="98"/>
      <c r="T9" s="96"/>
    </row>
    <row r="10" spans="1:20" ht="15.75" customHeight="1">
      <c r="A10" s="99"/>
      <c r="B10" s="734"/>
      <c r="C10" s="100" t="s">
        <v>268</v>
      </c>
      <c r="D10" s="90" t="s">
        <v>269</v>
      </c>
      <c r="E10" s="228" t="s">
        <v>270</v>
      </c>
      <c r="F10" s="101" t="s">
        <v>271</v>
      </c>
      <c r="G10" s="104" t="s">
        <v>413</v>
      </c>
      <c r="H10" s="91" t="s">
        <v>272</v>
      </c>
      <c r="I10" s="92" t="s">
        <v>273</v>
      </c>
      <c r="J10" s="102"/>
      <c r="K10" s="102"/>
      <c r="L10" s="102"/>
      <c r="M10" s="102"/>
      <c r="N10" s="102"/>
      <c r="O10" s="103"/>
      <c r="P10" s="478"/>
      <c r="Q10" s="1059"/>
      <c r="R10" s="1059"/>
      <c r="S10" s="1060"/>
      <c r="T10" s="96"/>
    </row>
    <row r="11" spans="1:19" ht="15.75" customHeight="1">
      <c r="A11" s="99"/>
      <c r="B11" s="734"/>
      <c r="C11" s="90"/>
      <c r="D11" s="90" t="s">
        <v>274</v>
      </c>
      <c r="E11" s="228" t="s">
        <v>275</v>
      </c>
      <c r="F11" s="104" t="s">
        <v>276</v>
      </c>
      <c r="G11" s="104" t="s">
        <v>414</v>
      </c>
      <c r="H11" s="105" t="s">
        <v>277</v>
      </c>
      <c r="I11" s="92" t="s">
        <v>278</v>
      </c>
      <c r="J11" s="90" t="s">
        <v>279</v>
      </c>
      <c r="K11" s="106" t="s">
        <v>280</v>
      </c>
      <c r="L11" s="90" t="s">
        <v>281</v>
      </c>
      <c r="M11" s="107" t="s">
        <v>282</v>
      </c>
      <c r="N11" s="90" t="s">
        <v>283</v>
      </c>
      <c r="O11" s="108" t="s">
        <v>280</v>
      </c>
      <c r="P11" s="478" t="s">
        <v>284</v>
      </c>
      <c r="R11" s="90" t="s">
        <v>285</v>
      </c>
      <c r="S11" s="229" t="s">
        <v>286</v>
      </c>
    </row>
    <row r="12" spans="1:20" ht="15.75" customHeight="1">
      <c r="A12" s="99"/>
      <c r="B12" s="734"/>
      <c r="C12" s="109"/>
      <c r="D12" s="90" t="s">
        <v>287</v>
      </c>
      <c r="E12" s="228" t="s">
        <v>268</v>
      </c>
      <c r="F12" s="104" t="s">
        <v>288</v>
      </c>
      <c r="G12" s="104"/>
      <c r="H12" s="91" t="s">
        <v>289</v>
      </c>
      <c r="I12" s="92" t="s">
        <v>290</v>
      </c>
      <c r="K12" s="107" t="s">
        <v>291</v>
      </c>
      <c r="L12" s="107" t="s">
        <v>292</v>
      </c>
      <c r="M12" s="107" t="s">
        <v>293</v>
      </c>
      <c r="O12" s="101" t="s">
        <v>172</v>
      </c>
      <c r="P12" s="478"/>
      <c r="Q12" s="90" t="s">
        <v>294</v>
      </c>
      <c r="R12" s="90" t="s">
        <v>295</v>
      </c>
      <c r="S12" s="229" t="s">
        <v>296</v>
      </c>
      <c r="T12" s="90" t="s">
        <v>276</v>
      </c>
    </row>
    <row r="13" spans="1:20" ht="15.75" customHeight="1">
      <c r="A13" s="90" t="s">
        <v>297</v>
      </c>
      <c r="B13" s="734"/>
      <c r="D13" s="90" t="s">
        <v>298</v>
      </c>
      <c r="E13" s="228"/>
      <c r="F13" s="104"/>
      <c r="G13" s="104"/>
      <c r="H13" s="91" t="s">
        <v>299</v>
      </c>
      <c r="I13" s="92" t="s">
        <v>300</v>
      </c>
      <c r="K13" s="110" t="s">
        <v>301</v>
      </c>
      <c r="L13" s="107" t="s">
        <v>302</v>
      </c>
      <c r="M13" s="107" t="s">
        <v>303</v>
      </c>
      <c r="N13" s="90" t="s">
        <v>304</v>
      </c>
      <c r="O13" s="104" t="s">
        <v>305</v>
      </c>
      <c r="P13" s="478" t="s">
        <v>306</v>
      </c>
      <c r="Q13" s="90" t="s">
        <v>307</v>
      </c>
      <c r="R13" s="90" t="s">
        <v>308</v>
      </c>
      <c r="S13" s="104" t="s">
        <v>309</v>
      </c>
      <c r="T13" s="90" t="s">
        <v>281</v>
      </c>
    </row>
    <row r="14" spans="1:20" ht="15.75" customHeight="1">
      <c r="A14" s="111"/>
      <c r="B14" s="735"/>
      <c r="C14" s="112"/>
      <c r="D14" s="112"/>
      <c r="E14" s="113"/>
      <c r="F14" s="114"/>
      <c r="G14" s="473" t="s">
        <v>310</v>
      </c>
      <c r="H14" s="114"/>
      <c r="I14" s="115"/>
      <c r="J14" s="112"/>
      <c r="K14" s="116"/>
      <c r="L14" s="117" t="s">
        <v>310</v>
      </c>
      <c r="M14" s="117" t="s">
        <v>310</v>
      </c>
      <c r="N14" s="116"/>
      <c r="O14" s="118"/>
      <c r="P14" s="478"/>
      <c r="Q14" s="477" t="s">
        <v>514</v>
      </c>
      <c r="R14" s="477" t="s">
        <v>514</v>
      </c>
      <c r="S14" s="181" t="s">
        <v>514</v>
      </c>
      <c r="T14" s="117" t="s">
        <v>310</v>
      </c>
    </row>
    <row r="15" spans="1:20" s="230" customFormat="1" ht="27.75" customHeight="1">
      <c r="A15" s="248" t="s">
        <v>311</v>
      </c>
      <c r="B15" s="736" t="s">
        <v>148</v>
      </c>
      <c r="C15" s="121">
        <f>SUM(C16:C27)</f>
        <v>0</v>
      </c>
      <c r="D15" s="121">
        <f>SUM(D16:D27)</f>
        <v>0</v>
      </c>
      <c r="E15" s="121">
        <f>SUM(E16:E27)</f>
        <v>0</v>
      </c>
      <c r="F15" s="121">
        <f>SUM(F16:F27)</f>
        <v>0</v>
      </c>
      <c r="G15" s="121">
        <f>SUM(G16:G27)</f>
        <v>0</v>
      </c>
      <c r="H15" s="250" t="s">
        <v>175</v>
      </c>
      <c r="I15" s="250" t="s">
        <v>175</v>
      </c>
      <c r="J15" s="121">
        <f>SUM(J16:J27)</f>
        <v>0</v>
      </c>
      <c r="K15" s="121">
        <f>SUM(K16:K27)</f>
        <v>0</v>
      </c>
      <c r="L15" s="121">
        <f>SUM(L16:L27)</f>
        <v>0</v>
      </c>
      <c r="M15" s="121">
        <f>SUM(M16:M27)</f>
        <v>0</v>
      </c>
      <c r="N15" s="121">
        <f>J15+L15+M15</f>
        <v>0</v>
      </c>
      <c r="O15" s="121">
        <f>SUM(O16:O27)</f>
        <v>0</v>
      </c>
      <c r="P15" s="251">
        <f>C15+G15+N15</f>
        <v>0</v>
      </c>
      <c r="Q15" s="121">
        <f>SUM(Q16:Q27)</f>
        <v>0</v>
      </c>
      <c r="R15" s="121">
        <f>SUM(R16:R27)</f>
        <v>0</v>
      </c>
      <c r="S15" s="121">
        <f>SUM(S16:S27)</f>
        <v>0</v>
      </c>
      <c r="T15" s="252">
        <f>SUM(T16:T27)</f>
        <v>0</v>
      </c>
    </row>
    <row r="16" spans="1:20" ht="15.75" customHeight="1">
      <c r="A16" s="122" t="s">
        <v>515</v>
      </c>
      <c r="B16" s="737" t="s">
        <v>70</v>
      </c>
      <c r="C16" s="123"/>
      <c r="D16" s="123"/>
      <c r="E16" s="123"/>
      <c r="F16" s="123"/>
      <c r="G16" s="123"/>
      <c r="H16" s="125" t="s">
        <v>175</v>
      </c>
      <c r="I16" s="125" t="s">
        <v>175</v>
      </c>
      <c r="J16" s="123"/>
      <c r="K16" s="126"/>
      <c r="L16" s="123"/>
      <c r="M16" s="123"/>
      <c r="N16" s="126">
        <f aca="true" t="shared" si="0" ref="N16:N27">J16+L16+M16</f>
        <v>0</v>
      </c>
      <c r="O16" s="126"/>
      <c r="P16" s="127">
        <f aca="true" t="shared" si="1" ref="P16:P27">C16+G16+N16</f>
        <v>0</v>
      </c>
      <c r="Q16" s="123"/>
      <c r="R16" s="126"/>
      <c r="S16" s="126"/>
      <c r="T16" s="128"/>
    </row>
    <row r="17" spans="1:20" s="96" customFormat="1" ht="15.75" customHeight="1">
      <c r="A17" s="189" t="s">
        <v>517</v>
      </c>
      <c r="B17" s="738" t="s">
        <v>312</v>
      </c>
      <c r="C17" s="123"/>
      <c r="D17" s="123"/>
      <c r="E17" s="123"/>
      <c r="F17" s="123"/>
      <c r="G17" s="123"/>
      <c r="H17" s="125" t="s">
        <v>175</v>
      </c>
      <c r="I17" s="125" t="s">
        <v>175</v>
      </c>
      <c r="J17" s="126"/>
      <c r="K17" s="123"/>
      <c r="L17" s="123"/>
      <c r="M17" s="123"/>
      <c r="N17" s="126">
        <f t="shared" si="0"/>
        <v>0</v>
      </c>
      <c r="O17" s="123"/>
      <c r="P17" s="127">
        <f t="shared" si="1"/>
        <v>0</v>
      </c>
      <c r="Q17" s="126"/>
      <c r="R17" s="123"/>
      <c r="S17" s="254"/>
      <c r="T17" s="255"/>
    </row>
    <row r="18" spans="1:20" ht="15.75" customHeight="1">
      <c r="A18" s="122" t="s">
        <v>518</v>
      </c>
      <c r="B18" s="737" t="s">
        <v>313</v>
      </c>
      <c r="C18" s="123"/>
      <c r="D18" s="123"/>
      <c r="E18" s="123"/>
      <c r="F18" s="123"/>
      <c r="G18" s="123"/>
      <c r="H18" s="125" t="s">
        <v>175</v>
      </c>
      <c r="I18" s="125" t="s">
        <v>175</v>
      </c>
      <c r="J18" s="123"/>
      <c r="K18" s="126"/>
      <c r="L18" s="123"/>
      <c r="M18" s="123"/>
      <c r="N18" s="126">
        <f t="shared" si="0"/>
        <v>0</v>
      </c>
      <c r="O18" s="126"/>
      <c r="P18" s="127">
        <f t="shared" si="1"/>
        <v>0</v>
      </c>
      <c r="Q18" s="123"/>
      <c r="R18" s="126"/>
      <c r="S18" s="126"/>
      <c r="T18" s="128"/>
    </row>
    <row r="19" spans="1:20" s="247" customFormat="1" ht="15.75" customHeight="1">
      <c r="A19" s="122" t="s">
        <v>519</v>
      </c>
      <c r="B19" s="737" t="s">
        <v>435</v>
      </c>
      <c r="C19" s="123"/>
      <c r="D19" s="123"/>
      <c r="E19" s="123"/>
      <c r="F19" s="123"/>
      <c r="G19" s="123"/>
      <c r="H19" s="125" t="s">
        <v>175</v>
      </c>
      <c r="I19" s="125" t="s">
        <v>175</v>
      </c>
      <c r="J19" s="123"/>
      <c r="K19" s="126"/>
      <c r="L19" s="123"/>
      <c r="M19" s="123"/>
      <c r="N19" s="126">
        <f t="shared" si="0"/>
        <v>0</v>
      </c>
      <c r="O19" s="126"/>
      <c r="P19" s="127">
        <f t="shared" si="1"/>
        <v>0</v>
      </c>
      <c r="Q19" s="123"/>
      <c r="R19" s="126"/>
      <c r="S19" s="126"/>
      <c r="T19" s="128"/>
    </row>
    <row r="20" spans="1:20" ht="15.75" customHeight="1">
      <c r="A20" s="189" t="s">
        <v>520</v>
      </c>
      <c r="B20" s="738" t="s">
        <v>71</v>
      </c>
      <c r="C20" s="123"/>
      <c r="D20" s="123"/>
      <c r="E20" s="123"/>
      <c r="F20" s="123"/>
      <c r="G20" s="123"/>
      <c r="H20" s="125" t="s">
        <v>175</v>
      </c>
      <c r="I20" s="125" t="s">
        <v>175</v>
      </c>
      <c r="J20" s="126"/>
      <c r="K20" s="123"/>
      <c r="L20" s="123"/>
      <c r="M20" s="123"/>
      <c r="N20" s="126">
        <f t="shared" si="0"/>
        <v>0</v>
      </c>
      <c r="O20" s="123"/>
      <c r="P20" s="127">
        <f t="shared" si="1"/>
        <v>0</v>
      </c>
      <c r="Q20" s="126"/>
      <c r="R20" s="123"/>
      <c r="S20" s="254"/>
      <c r="T20" s="255"/>
    </row>
    <row r="21" spans="1:20" s="62" customFormat="1" ht="15.75" customHeight="1">
      <c r="A21" s="122" t="s">
        <v>521</v>
      </c>
      <c r="B21" s="737" t="s">
        <v>315</v>
      </c>
      <c r="C21" s="123"/>
      <c r="D21" s="123"/>
      <c r="E21" s="123"/>
      <c r="F21" s="123"/>
      <c r="G21" s="123"/>
      <c r="H21" s="125" t="s">
        <v>175</v>
      </c>
      <c r="I21" s="125" t="s">
        <v>175</v>
      </c>
      <c r="J21" s="123"/>
      <c r="K21" s="126"/>
      <c r="L21" s="123"/>
      <c r="M21" s="123"/>
      <c r="N21" s="126">
        <f t="shared" si="0"/>
        <v>0</v>
      </c>
      <c r="O21" s="126"/>
      <c r="P21" s="127">
        <f t="shared" si="1"/>
        <v>0</v>
      </c>
      <c r="Q21" s="123"/>
      <c r="R21" s="126"/>
      <c r="S21" s="126"/>
      <c r="T21" s="128"/>
    </row>
    <row r="22" spans="1:20" ht="15.75" customHeight="1">
      <c r="A22" s="122" t="s">
        <v>750</v>
      </c>
      <c r="B22" s="737" t="s">
        <v>314</v>
      </c>
      <c r="C22" s="123"/>
      <c r="D22" s="123"/>
      <c r="E22" s="123"/>
      <c r="F22" s="123"/>
      <c r="G22" s="123"/>
      <c r="H22" s="125" t="s">
        <v>175</v>
      </c>
      <c r="I22" s="125" t="s">
        <v>175</v>
      </c>
      <c r="J22" s="123"/>
      <c r="K22" s="126"/>
      <c r="L22" s="123"/>
      <c r="M22" s="123"/>
      <c r="N22" s="126">
        <f>J22+L22+M22</f>
        <v>0</v>
      </c>
      <c r="O22" s="126"/>
      <c r="P22" s="127">
        <f>C22+G22+N22</f>
        <v>0</v>
      </c>
      <c r="Q22" s="123"/>
      <c r="R22" s="126"/>
      <c r="S22" s="126"/>
      <c r="T22" s="128"/>
    </row>
    <row r="23" spans="1:20" s="62" customFormat="1" ht="15.75" customHeight="1">
      <c r="A23" s="122" t="s">
        <v>522</v>
      </c>
      <c r="B23" s="737" t="s">
        <v>316</v>
      </c>
      <c r="C23" s="123"/>
      <c r="D23" s="123"/>
      <c r="E23" s="123"/>
      <c r="F23" s="123"/>
      <c r="G23" s="123"/>
      <c r="H23" s="125" t="s">
        <v>175</v>
      </c>
      <c r="I23" s="125" t="s">
        <v>175</v>
      </c>
      <c r="J23" s="123"/>
      <c r="K23" s="126"/>
      <c r="L23" s="123"/>
      <c r="M23" s="123"/>
      <c r="N23" s="126">
        <f t="shared" si="0"/>
        <v>0</v>
      </c>
      <c r="O23" s="126"/>
      <c r="P23" s="127">
        <f t="shared" si="1"/>
        <v>0</v>
      </c>
      <c r="Q23" s="123"/>
      <c r="R23" s="126"/>
      <c r="S23" s="126"/>
      <c r="T23" s="128"/>
    </row>
    <row r="24" spans="1:20" ht="15.75" customHeight="1">
      <c r="A24" s="122" t="s">
        <v>523</v>
      </c>
      <c r="B24" s="737" t="s">
        <v>317</v>
      </c>
      <c r="C24" s="123"/>
      <c r="D24" s="123"/>
      <c r="E24" s="123"/>
      <c r="F24" s="123"/>
      <c r="G24" s="123"/>
      <c r="H24" s="125" t="s">
        <v>175</v>
      </c>
      <c r="I24" s="125" t="s">
        <v>175</v>
      </c>
      <c r="J24" s="123"/>
      <c r="K24" s="126"/>
      <c r="L24" s="123"/>
      <c r="M24" s="123"/>
      <c r="N24" s="126">
        <f t="shared" si="0"/>
        <v>0</v>
      </c>
      <c r="O24" s="126"/>
      <c r="P24" s="127">
        <f t="shared" si="1"/>
        <v>0</v>
      </c>
      <c r="Q24" s="123"/>
      <c r="R24" s="126"/>
      <c r="S24" s="126"/>
      <c r="T24" s="128"/>
    </row>
    <row r="25" spans="1:20" s="96" customFormat="1" ht="15.75" customHeight="1">
      <c r="A25" s="189" t="s">
        <v>524</v>
      </c>
      <c r="B25" s="738" t="s">
        <v>318</v>
      </c>
      <c r="C25" s="123"/>
      <c r="D25" s="123"/>
      <c r="E25" s="123"/>
      <c r="F25" s="123"/>
      <c r="G25" s="123"/>
      <c r="H25" s="125" t="s">
        <v>175</v>
      </c>
      <c r="I25" s="125" t="s">
        <v>175</v>
      </c>
      <c r="J25" s="126"/>
      <c r="K25" s="123"/>
      <c r="L25" s="123"/>
      <c r="M25" s="123"/>
      <c r="N25" s="126">
        <f t="shared" si="0"/>
        <v>0</v>
      </c>
      <c r="O25" s="123"/>
      <c r="P25" s="127">
        <f t="shared" si="1"/>
        <v>0</v>
      </c>
      <c r="Q25" s="126"/>
      <c r="R25" s="123"/>
      <c r="S25" s="254"/>
      <c r="T25" s="255"/>
    </row>
    <row r="26" spans="1:20" ht="15.75" customHeight="1">
      <c r="A26" s="122" t="s">
        <v>526</v>
      </c>
      <c r="B26" s="737" t="s">
        <v>319</v>
      </c>
      <c r="C26" s="123"/>
      <c r="D26" s="123"/>
      <c r="E26" s="123"/>
      <c r="F26" s="123"/>
      <c r="G26" s="123"/>
      <c r="H26" s="125" t="s">
        <v>175</v>
      </c>
      <c r="I26" s="125" t="s">
        <v>175</v>
      </c>
      <c r="J26" s="123"/>
      <c r="K26" s="126"/>
      <c r="L26" s="123"/>
      <c r="M26" s="123"/>
      <c r="N26" s="126">
        <f t="shared" si="0"/>
        <v>0</v>
      </c>
      <c r="O26" s="126"/>
      <c r="P26" s="127">
        <f t="shared" si="1"/>
        <v>0</v>
      </c>
      <c r="Q26" s="123"/>
      <c r="R26" s="126"/>
      <c r="S26" s="126"/>
      <c r="T26" s="128"/>
    </row>
    <row r="27" spans="1:20" ht="15.75" customHeight="1">
      <c r="A27" s="122" t="s">
        <v>525</v>
      </c>
      <c r="B27" s="737" t="s">
        <v>320</v>
      </c>
      <c r="C27" s="123"/>
      <c r="D27" s="123"/>
      <c r="E27" s="123"/>
      <c r="F27" s="123"/>
      <c r="G27" s="123"/>
      <c r="H27" s="125" t="s">
        <v>175</v>
      </c>
      <c r="I27" s="125" t="s">
        <v>175</v>
      </c>
      <c r="J27" s="123"/>
      <c r="K27" s="126"/>
      <c r="L27" s="123"/>
      <c r="M27" s="123"/>
      <c r="N27" s="126">
        <f t="shared" si="0"/>
        <v>0</v>
      </c>
      <c r="O27" s="126"/>
      <c r="P27" s="127">
        <f t="shared" si="1"/>
        <v>0</v>
      </c>
      <c r="Q27" s="123"/>
      <c r="R27" s="126"/>
      <c r="S27" s="126"/>
      <c r="T27" s="128"/>
    </row>
    <row r="28" spans="1:20" s="130" customFormat="1" ht="27.75" customHeight="1">
      <c r="A28" s="248" t="s">
        <v>321</v>
      </c>
      <c r="B28" s="736"/>
      <c r="C28" s="121">
        <f>C29+C36+C96</f>
        <v>0</v>
      </c>
      <c r="D28" s="121">
        <f>D29+D36+D96</f>
        <v>0</v>
      </c>
      <c r="E28" s="121">
        <f>E29+E36+E96</f>
        <v>0</v>
      </c>
      <c r="F28" s="121">
        <f>F29+F36+F96</f>
        <v>0</v>
      </c>
      <c r="G28" s="121">
        <f>G29+G36+G96</f>
        <v>0</v>
      </c>
      <c r="H28" s="250" t="s">
        <v>175</v>
      </c>
      <c r="I28" s="250" t="s">
        <v>175</v>
      </c>
      <c r="J28" s="121">
        <f>J29+J36+J96</f>
        <v>0</v>
      </c>
      <c r="K28" s="121">
        <f>K29+K36+K96</f>
        <v>0</v>
      </c>
      <c r="L28" s="121">
        <f>L29+L36+L96</f>
        <v>0</v>
      </c>
      <c r="M28" s="121">
        <f>M29+M36+M96</f>
        <v>0</v>
      </c>
      <c r="N28" s="121">
        <f>J28+L28+M28</f>
        <v>0</v>
      </c>
      <c r="O28" s="121">
        <f>O29+O36+O96</f>
        <v>0</v>
      </c>
      <c r="P28" s="251">
        <f>C28+G28+N28</f>
        <v>0</v>
      </c>
      <c r="Q28" s="121">
        <f>Q29+Q36+Q96</f>
        <v>0</v>
      </c>
      <c r="R28" s="121">
        <f>R29+R36+R96</f>
        <v>0</v>
      </c>
      <c r="S28" s="121">
        <f>S29+S36+S96</f>
        <v>0</v>
      </c>
      <c r="T28" s="252">
        <f>T29+T36+T96</f>
        <v>0</v>
      </c>
    </row>
    <row r="29" spans="1:20" s="96" customFormat="1" ht="24" customHeight="1">
      <c r="A29" s="257" t="s">
        <v>322</v>
      </c>
      <c r="B29" s="740"/>
      <c r="C29" s="126">
        <f>SUM(C30:C35)</f>
        <v>0</v>
      </c>
      <c r="D29" s="126">
        <f>SUM(D30:D35)</f>
        <v>0</v>
      </c>
      <c r="E29" s="126">
        <f>SUM(E30:E35)</f>
        <v>0</v>
      </c>
      <c r="F29" s="126">
        <f>SUM(F30:F35)</f>
        <v>0</v>
      </c>
      <c r="G29" s="126">
        <f>SUM(G30:G35)</f>
        <v>0</v>
      </c>
      <c r="H29" s="125" t="s">
        <v>175</v>
      </c>
      <c r="I29" s="125" t="s">
        <v>175</v>
      </c>
      <c r="J29" s="126">
        <f aca="true" t="shared" si="2" ref="J29:T29">SUM(J30:J35)</f>
        <v>0</v>
      </c>
      <c r="K29" s="126">
        <f t="shared" si="2"/>
        <v>0</v>
      </c>
      <c r="L29" s="126">
        <f t="shared" si="2"/>
        <v>0</v>
      </c>
      <c r="M29" s="126">
        <f t="shared" si="2"/>
        <v>0</v>
      </c>
      <c r="N29" s="126">
        <f aca="true" t="shared" si="3" ref="N29:N35">J29+L29+M29</f>
        <v>0</v>
      </c>
      <c r="O29" s="126">
        <f t="shared" si="2"/>
        <v>0</v>
      </c>
      <c r="P29" s="127">
        <f>C29+G29+N29</f>
        <v>0</v>
      </c>
      <c r="Q29" s="126">
        <f t="shared" si="2"/>
        <v>0</v>
      </c>
      <c r="R29" s="126">
        <f t="shared" si="2"/>
        <v>0</v>
      </c>
      <c r="S29" s="126">
        <f t="shared" si="2"/>
        <v>0</v>
      </c>
      <c r="T29" s="144">
        <f t="shared" si="2"/>
        <v>0</v>
      </c>
    </row>
    <row r="30" spans="1:20" ht="15.75" customHeight="1">
      <c r="A30" s="122" t="s">
        <v>516</v>
      </c>
      <c r="B30" s="740">
        <v>130</v>
      </c>
      <c r="C30" s="123"/>
      <c r="D30" s="123"/>
      <c r="E30" s="123"/>
      <c r="F30" s="123"/>
      <c r="G30" s="123"/>
      <c r="H30" s="125" t="s">
        <v>175</v>
      </c>
      <c r="I30" s="125" t="s">
        <v>175</v>
      </c>
      <c r="J30" s="123"/>
      <c r="K30" s="126"/>
      <c r="L30" s="123"/>
      <c r="M30" s="123"/>
      <c r="N30" s="126">
        <f t="shared" si="3"/>
        <v>0</v>
      </c>
      <c r="O30" s="126"/>
      <c r="P30" s="127">
        <f aca="true" t="shared" si="4" ref="P30:P35">C30+G30+N30</f>
        <v>0</v>
      </c>
      <c r="Q30" s="123"/>
      <c r="R30" s="126"/>
      <c r="S30" s="126"/>
      <c r="T30" s="128"/>
    </row>
    <row r="31" spans="1:20" ht="15.75" customHeight="1">
      <c r="A31" s="122" t="s">
        <v>527</v>
      </c>
      <c r="B31" s="740">
        <v>142</v>
      </c>
      <c r="C31" s="123"/>
      <c r="D31" s="123"/>
      <c r="E31" s="123"/>
      <c r="F31" s="123"/>
      <c r="G31" s="123"/>
      <c r="H31" s="125" t="s">
        <v>175</v>
      </c>
      <c r="I31" s="125" t="s">
        <v>175</v>
      </c>
      <c r="J31" s="123"/>
      <c r="K31" s="126"/>
      <c r="L31" s="123"/>
      <c r="M31" s="123"/>
      <c r="N31" s="126">
        <f t="shared" si="3"/>
        <v>0</v>
      </c>
      <c r="O31" s="126"/>
      <c r="P31" s="127">
        <f t="shared" si="4"/>
        <v>0</v>
      </c>
      <c r="Q31" s="123"/>
      <c r="R31" s="126"/>
      <c r="S31" s="126"/>
      <c r="T31" s="128"/>
    </row>
    <row r="32" spans="1:20" s="96" customFormat="1" ht="15.75" customHeight="1">
      <c r="A32" s="122" t="s">
        <v>528</v>
      </c>
      <c r="B32" s="740">
        <v>133</v>
      </c>
      <c r="C32" s="123"/>
      <c r="D32" s="123"/>
      <c r="E32" s="123"/>
      <c r="F32" s="123"/>
      <c r="G32" s="123"/>
      <c r="H32" s="125" t="s">
        <v>175</v>
      </c>
      <c r="I32" s="125" t="s">
        <v>175</v>
      </c>
      <c r="J32" s="123"/>
      <c r="K32" s="126"/>
      <c r="L32" s="123"/>
      <c r="M32" s="123"/>
      <c r="N32" s="126">
        <f t="shared" si="3"/>
        <v>0</v>
      </c>
      <c r="O32" s="126"/>
      <c r="P32" s="127">
        <f t="shared" si="4"/>
        <v>0</v>
      </c>
      <c r="Q32" s="123"/>
      <c r="R32" s="126"/>
      <c r="S32" s="126"/>
      <c r="T32" s="128"/>
    </row>
    <row r="33" spans="1:20" ht="15.75" customHeight="1">
      <c r="A33" s="122" t="s">
        <v>529</v>
      </c>
      <c r="B33" s="740">
        <v>136</v>
      </c>
      <c r="C33" s="123"/>
      <c r="D33" s="123"/>
      <c r="E33" s="123"/>
      <c r="F33" s="123"/>
      <c r="G33" s="123"/>
      <c r="H33" s="125" t="s">
        <v>175</v>
      </c>
      <c r="I33" s="125" t="s">
        <v>175</v>
      </c>
      <c r="J33" s="123"/>
      <c r="K33" s="126"/>
      <c r="L33" s="123"/>
      <c r="M33" s="123"/>
      <c r="N33" s="126">
        <f t="shared" si="3"/>
        <v>0</v>
      </c>
      <c r="O33" s="126"/>
      <c r="P33" s="127">
        <f t="shared" si="4"/>
        <v>0</v>
      </c>
      <c r="Q33" s="123"/>
      <c r="R33" s="126"/>
      <c r="S33" s="126"/>
      <c r="T33" s="128"/>
    </row>
    <row r="34" spans="1:20" ht="15.75" customHeight="1">
      <c r="A34" s="122" t="s">
        <v>530</v>
      </c>
      <c r="B34" s="740">
        <v>139</v>
      </c>
      <c r="C34" s="123"/>
      <c r="D34" s="123"/>
      <c r="E34" s="123"/>
      <c r="F34" s="123"/>
      <c r="G34" s="123"/>
      <c r="H34" s="125" t="s">
        <v>175</v>
      </c>
      <c r="I34" s="125" t="s">
        <v>175</v>
      </c>
      <c r="J34" s="123"/>
      <c r="K34" s="126"/>
      <c r="L34" s="123"/>
      <c r="M34" s="123"/>
      <c r="N34" s="126">
        <f t="shared" si="3"/>
        <v>0</v>
      </c>
      <c r="O34" s="126"/>
      <c r="P34" s="127">
        <f t="shared" si="4"/>
        <v>0</v>
      </c>
      <c r="Q34" s="123"/>
      <c r="R34" s="126"/>
      <c r="S34" s="126"/>
      <c r="T34" s="128"/>
    </row>
    <row r="35" spans="1:20" ht="15.75" customHeight="1">
      <c r="A35" s="122" t="s">
        <v>531</v>
      </c>
      <c r="B35" s="740">
        <v>189</v>
      </c>
      <c r="C35" s="123"/>
      <c r="D35" s="123"/>
      <c r="E35" s="123"/>
      <c r="F35" s="123"/>
      <c r="G35" s="123"/>
      <c r="H35" s="125" t="s">
        <v>175</v>
      </c>
      <c r="I35" s="125" t="s">
        <v>175</v>
      </c>
      <c r="J35" s="123"/>
      <c r="K35" s="126"/>
      <c r="L35" s="123"/>
      <c r="M35" s="123"/>
      <c r="N35" s="126">
        <f t="shared" si="3"/>
        <v>0</v>
      </c>
      <c r="O35" s="126"/>
      <c r="P35" s="127">
        <f t="shared" si="4"/>
        <v>0</v>
      </c>
      <c r="Q35" s="123"/>
      <c r="R35" s="126"/>
      <c r="S35" s="126"/>
      <c r="T35" s="128"/>
    </row>
    <row r="36" spans="1:20" s="131" customFormat="1" ht="24" customHeight="1">
      <c r="A36" s="842" t="s">
        <v>324</v>
      </c>
      <c r="B36" s="843" t="s">
        <v>148</v>
      </c>
      <c r="C36" s="799">
        <f>SUM(C38:C95)</f>
        <v>0</v>
      </c>
      <c r="D36" s="799">
        <f>SUM(D38:D95)</f>
        <v>0</v>
      </c>
      <c r="E36" s="799">
        <f>SUM(E38:E95)</f>
        <v>0</v>
      </c>
      <c r="F36" s="799">
        <f>SUM(F38:F95)</f>
        <v>0</v>
      </c>
      <c r="G36" s="799">
        <f>SUM(G38:G95)</f>
        <v>0</v>
      </c>
      <c r="H36" s="150" t="s">
        <v>175</v>
      </c>
      <c r="I36" s="150" t="s">
        <v>175</v>
      </c>
      <c r="J36" s="799">
        <f aca="true" t="shared" si="5" ref="J36:T36">SUM(J38:J95)</f>
        <v>0</v>
      </c>
      <c r="K36" s="799">
        <f t="shared" si="5"/>
        <v>0</v>
      </c>
      <c r="L36" s="799">
        <f t="shared" si="5"/>
        <v>0</v>
      </c>
      <c r="M36" s="799">
        <f t="shared" si="5"/>
        <v>0</v>
      </c>
      <c r="N36" s="799">
        <f>J36+L36+M36</f>
        <v>0</v>
      </c>
      <c r="O36" s="799">
        <f t="shared" si="5"/>
        <v>0</v>
      </c>
      <c r="P36" s="800">
        <f>C36+G36+N36</f>
        <v>0</v>
      </c>
      <c r="Q36" s="799">
        <f t="shared" si="5"/>
        <v>0</v>
      </c>
      <c r="R36" s="799">
        <f t="shared" si="5"/>
        <v>0</v>
      </c>
      <c r="S36" s="799">
        <f t="shared" si="5"/>
        <v>0</v>
      </c>
      <c r="T36" s="245">
        <f t="shared" si="5"/>
        <v>0</v>
      </c>
    </row>
    <row r="37" spans="1:20" s="131" customFormat="1" ht="27" customHeight="1">
      <c r="A37" s="868" t="s">
        <v>760</v>
      </c>
      <c r="B37" s="739"/>
      <c r="C37" s="232"/>
      <c r="D37" s="232"/>
      <c r="E37" s="232"/>
      <c r="F37" s="232"/>
      <c r="G37" s="232"/>
      <c r="H37" s="145"/>
      <c r="I37" s="145"/>
      <c r="J37" s="232"/>
      <c r="K37" s="232"/>
      <c r="L37" s="232"/>
      <c r="M37" s="232"/>
      <c r="N37" s="232"/>
      <c r="O37" s="232"/>
      <c r="P37" s="816"/>
      <c r="Q37" s="232"/>
      <c r="R37" s="232"/>
      <c r="S37" s="232"/>
      <c r="T37" s="318"/>
    </row>
    <row r="38" spans="1:20" ht="15.75" customHeight="1">
      <c r="A38" s="122" t="s">
        <v>537</v>
      </c>
      <c r="B38" s="740">
        <v>228</v>
      </c>
      <c r="C38" s="123"/>
      <c r="D38" s="123"/>
      <c r="E38" s="123"/>
      <c r="F38" s="123"/>
      <c r="G38" s="123"/>
      <c r="H38" s="125" t="s">
        <v>175</v>
      </c>
      <c r="I38" s="125" t="s">
        <v>175</v>
      </c>
      <c r="J38" s="123"/>
      <c r="K38" s="126"/>
      <c r="L38" s="123"/>
      <c r="M38" s="123"/>
      <c r="N38" s="126">
        <f aca="true" t="shared" si="6" ref="N38:N56">J38+L38+M38</f>
        <v>0</v>
      </c>
      <c r="O38" s="126"/>
      <c r="P38" s="127">
        <f aca="true" t="shared" si="7" ref="P38:P56">C38+G38+N38</f>
        <v>0</v>
      </c>
      <c r="Q38" s="123"/>
      <c r="R38" s="126"/>
      <c r="S38" s="126"/>
      <c r="T38" s="128"/>
    </row>
    <row r="39" spans="1:20" ht="15.75" customHeight="1">
      <c r="A39" s="122" t="s">
        <v>542</v>
      </c>
      <c r="B39" s="740">
        <v>233</v>
      </c>
      <c r="C39" s="123"/>
      <c r="D39" s="123"/>
      <c r="E39" s="123"/>
      <c r="F39" s="123"/>
      <c r="G39" s="123"/>
      <c r="H39" s="125" t="s">
        <v>175</v>
      </c>
      <c r="I39" s="125" t="s">
        <v>175</v>
      </c>
      <c r="J39" s="123"/>
      <c r="K39" s="126"/>
      <c r="L39" s="123"/>
      <c r="M39" s="123"/>
      <c r="N39" s="126">
        <f t="shared" si="6"/>
        <v>0</v>
      </c>
      <c r="O39" s="126"/>
      <c r="P39" s="127">
        <f t="shared" si="7"/>
        <v>0</v>
      </c>
      <c r="Q39" s="123"/>
      <c r="R39" s="126"/>
      <c r="S39" s="126"/>
      <c r="T39" s="128"/>
    </row>
    <row r="40" spans="1:20" ht="15.75" customHeight="1">
      <c r="A40" s="122" t="s">
        <v>546</v>
      </c>
      <c r="B40" s="740">
        <v>274</v>
      </c>
      <c r="C40" s="123"/>
      <c r="D40" s="123"/>
      <c r="E40" s="123"/>
      <c r="F40" s="123"/>
      <c r="G40" s="123"/>
      <c r="H40" s="125" t="s">
        <v>175</v>
      </c>
      <c r="I40" s="125" t="s">
        <v>175</v>
      </c>
      <c r="J40" s="123"/>
      <c r="K40" s="126"/>
      <c r="L40" s="123"/>
      <c r="M40" s="123"/>
      <c r="N40" s="126">
        <f t="shared" si="6"/>
        <v>0</v>
      </c>
      <c r="O40" s="126"/>
      <c r="P40" s="127">
        <f t="shared" si="7"/>
        <v>0</v>
      </c>
      <c r="Q40" s="123"/>
      <c r="R40" s="126"/>
      <c r="S40" s="126"/>
      <c r="T40" s="128"/>
    </row>
    <row r="41" spans="1:20" ht="15.75" customHeight="1">
      <c r="A41" s="122" t="s">
        <v>548</v>
      </c>
      <c r="B41" s="740">
        <v>271</v>
      </c>
      <c r="C41" s="123"/>
      <c r="D41" s="123"/>
      <c r="E41" s="123"/>
      <c r="F41" s="123"/>
      <c r="G41" s="123"/>
      <c r="H41" s="125" t="s">
        <v>175</v>
      </c>
      <c r="I41" s="125" t="s">
        <v>175</v>
      </c>
      <c r="J41" s="123"/>
      <c r="K41" s="126"/>
      <c r="L41" s="123"/>
      <c r="M41" s="123"/>
      <c r="N41" s="126">
        <f t="shared" si="6"/>
        <v>0</v>
      </c>
      <c r="O41" s="126"/>
      <c r="P41" s="127">
        <f t="shared" si="7"/>
        <v>0</v>
      </c>
      <c r="Q41" s="123"/>
      <c r="R41" s="126"/>
      <c r="S41" s="126"/>
      <c r="T41" s="128"/>
    </row>
    <row r="42" spans="1:20" ht="15.75" customHeight="1">
      <c r="A42" s="122" t="s">
        <v>549</v>
      </c>
      <c r="B42" s="740">
        <v>238</v>
      </c>
      <c r="C42" s="123"/>
      <c r="D42" s="123"/>
      <c r="E42" s="123"/>
      <c r="F42" s="123"/>
      <c r="G42" s="123"/>
      <c r="H42" s="125" t="s">
        <v>175</v>
      </c>
      <c r="I42" s="125" t="s">
        <v>175</v>
      </c>
      <c r="J42" s="123"/>
      <c r="K42" s="126"/>
      <c r="L42" s="123"/>
      <c r="M42" s="123"/>
      <c r="N42" s="126">
        <f t="shared" si="6"/>
        <v>0</v>
      </c>
      <c r="O42" s="126"/>
      <c r="P42" s="127">
        <f t="shared" si="7"/>
        <v>0</v>
      </c>
      <c r="Q42" s="123"/>
      <c r="R42" s="126"/>
      <c r="S42" s="126"/>
      <c r="T42" s="128"/>
    </row>
    <row r="43" spans="1:20" ht="15.75" customHeight="1">
      <c r="A43" s="122" t="s">
        <v>555</v>
      </c>
      <c r="B43" s="740">
        <v>248</v>
      </c>
      <c r="C43" s="123"/>
      <c r="D43" s="123"/>
      <c r="E43" s="123"/>
      <c r="F43" s="123"/>
      <c r="G43" s="123"/>
      <c r="H43" s="125" t="s">
        <v>175</v>
      </c>
      <c r="I43" s="125" t="s">
        <v>175</v>
      </c>
      <c r="J43" s="123"/>
      <c r="K43" s="126"/>
      <c r="L43" s="123"/>
      <c r="M43" s="123"/>
      <c r="N43" s="126">
        <f t="shared" si="6"/>
        <v>0</v>
      </c>
      <c r="O43" s="126"/>
      <c r="P43" s="127">
        <f t="shared" si="7"/>
        <v>0</v>
      </c>
      <c r="Q43" s="123"/>
      <c r="R43" s="126"/>
      <c r="S43" s="126"/>
      <c r="T43" s="128"/>
    </row>
    <row r="44" spans="1:20" ht="15.75" customHeight="1">
      <c r="A44" s="122" t="s">
        <v>558</v>
      </c>
      <c r="B44" s="740">
        <v>252</v>
      </c>
      <c r="C44" s="123"/>
      <c r="D44" s="123"/>
      <c r="E44" s="123"/>
      <c r="F44" s="123"/>
      <c r="G44" s="123"/>
      <c r="H44" s="125" t="s">
        <v>175</v>
      </c>
      <c r="I44" s="125" t="s">
        <v>175</v>
      </c>
      <c r="J44" s="123"/>
      <c r="K44" s="126"/>
      <c r="L44" s="123"/>
      <c r="M44" s="123"/>
      <c r="N44" s="126">
        <f t="shared" si="6"/>
        <v>0</v>
      </c>
      <c r="O44" s="126"/>
      <c r="P44" s="127">
        <f t="shared" si="7"/>
        <v>0</v>
      </c>
      <c r="Q44" s="123"/>
      <c r="R44" s="126"/>
      <c r="S44" s="126"/>
      <c r="T44" s="128"/>
    </row>
    <row r="45" spans="1:20" ht="15.75" customHeight="1">
      <c r="A45" s="122" t="s">
        <v>559</v>
      </c>
      <c r="B45" s="740">
        <v>253</v>
      </c>
      <c r="C45" s="123"/>
      <c r="D45" s="123"/>
      <c r="E45" s="123"/>
      <c r="F45" s="123"/>
      <c r="G45" s="123"/>
      <c r="H45" s="125" t="s">
        <v>175</v>
      </c>
      <c r="I45" s="125" t="s">
        <v>175</v>
      </c>
      <c r="J45" s="123"/>
      <c r="K45" s="126"/>
      <c r="L45" s="123"/>
      <c r="M45" s="123"/>
      <c r="N45" s="126">
        <f t="shared" si="6"/>
        <v>0</v>
      </c>
      <c r="O45" s="126"/>
      <c r="P45" s="127">
        <f t="shared" si="7"/>
        <v>0</v>
      </c>
      <c r="Q45" s="123"/>
      <c r="R45" s="126"/>
      <c r="S45" s="126"/>
      <c r="T45" s="128"/>
    </row>
    <row r="46" spans="1:20" ht="15.75" customHeight="1">
      <c r="A46" s="122" t="s">
        <v>562</v>
      </c>
      <c r="B46" s="740">
        <v>257</v>
      </c>
      <c r="C46" s="123"/>
      <c r="D46" s="123"/>
      <c r="E46" s="123"/>
      <c r="F46" s="123"/>
      <c r="G46" s="123"/>
      <c r="H46" s="125" t="s">
        <v>175</v>
      </c>
      <c r="I46" s="125" t="s">
        <v>175</v>
      </c>
      <c r="J46" s="123"/>
      <c r="K46" s="126"/>
      <c r="L46" s="123"/>
      <c r="M46" s="123"/>
      <c r="N46" s="126">
        <f t="shared" si="6"/>
        <v>0</v>
      </c>
      <c r="O46" s="126"/>
      <c r="P46" s="127">
        <f t="shared" si="7"/>
        <v>0</v>
      </c>
      <c r="Q46" s="123"/>
      <c r="R46" s="126"/>
      <c r="S46" s="126"/>
      <c r="T46" s="128"/>
    </row>
    <row r="47" spans="1:20" ht="15.75" customHeight="1">
      <c r="A47" s="122" t="s">
        <v>563</v>
      </c>
      <c r="B47" s="740">
        <v>259</v>
      </c>
      <c r="C47" s="123"/>
      <c r="D47" s="123"/>
      <c r="E47" s="123"/>
      <c r="F47" s="123"/>
      <c r="G47" s="123"/>
      <c r="H47" s="125" t="s">
        <v>175</v>
      </c>
      <c r="I47" s="125" t="s">
        <v>175</v>
      </c>
      <c r="J47" s="123"/>
      <c r="K47" s="126"/>
      <c r="L47" s="123"/>
      <c r="M47" s="123"/>
      <c r="N47" s="126">
        <f t="shared" si="6"/>
        <v>0</v>
      </c>
      <c r="O47" s="126"/>
      <c r="P47" s="127">
        <f t="shared" si="7"/>
        <v>0</v>
      </c>
      <c r="Q47" s="123"/>
      <c r="R47" s="126"/>
      <c r="S47" s="126"/>
      <c r="T47" s="128"/>
    </row>
    <row r="48" spans="1:20" ht="15.75" customHeight="1">
      <c r="A48" s="122" t="s">
        <v>585</v>
      </c>
      <c r="B48" s="740">
        <v>266</v>
      </c>
      <c r="C48" s="123"/>
      <c r="D48" s="123"/>
      <c r="E48" s="123"/>
      <c r="F48" s="123"/>
      <c r="G48" s="123"/>
      <c r="H48" s="125" t="s">
        <v>175</v>
      </c>
      <c r="I48" s="125" t="s">
        <v>175</v>
      </c>
      <c r="J48" s="123"/>
      <c r="K48" s="126"/>
      <c r="L48" s="123"/>
      <c r="M48" s="123"/>
      <c r="N48" s="126">
        <f t="shared" si="6"/>
        <v>0</v>
      </c>
      <c r="O48" s="126"/>
      <c r="P48" s="127">
        <f t="shared" si="7"/>
        <v>0</v>
      </c>
      <c r="Q48" s="123"/>
      <c r="R48" s="126"/>
      <c r="S48" s="126"/>
      <c r="T48" s="128"/>
    </row>
    <row r="49" spans="1:20" ht="15.75" customHeight="1">
      <c r="A49" s="122" t="s">
        <v>590</v>
      </c>
      <c r="B49" s="740">
        <v>273</v>
      </c>
      <c r="C49" s="123"/>
      <c r="D49" s="123"/>
      <c r="E49" s="123"/>
      <c r="F49" s="123"/>
      <c r="G49" s="123"/>
      <c r="H49" s="125" t="s">
        <v>175</v>
      </c>
      <c r="I49" s="125" t="s">
        <v>175</v>
      </c>
      <c r="J49" s="123"/>
      <c r="K49" s="126"/>
      <c r="L49" s="123"/>
      <c r="M49" s="123"/>
      <c r="N49" s="126">
        <f t="shared" si="6"/>
        <v>0</v>
      </c>
      <c r="O49" s="126"/>
      <c r="P49" s="127">
        <f t="shared" si="7"/>
        <v>0</v>
      </c>
      <c r="Q49" s="123"/>
      <c r="R49" s="126"/>
      <c r="S49" s="126"/>
      <c r="T49" s="128"/>
    </row>
    <row r="50" spans="1:22" ht="15.75" customHeight="1">
      <c r="A50" s="122" t="s">
        <v>592</v>
      </c>
      <c r="B50" s="740">
        <v>279</v>
      </c>
      <c r="C50" s="123"/>
      <c r="D50" s="123"/>
      <c r="E50" s="123"/>
      <c r="F50" s="123"/>
      <c r="G50" s="123"/>
      <c r="H50" s="125" t="s">
        <v>175</v>
      </c>
      <c r="I50" s="125" t="s">
        <v>175</v>
      </c>
      <c r="J50" s="123"/>
      <c r="K50" s="126"/>
      <c r="L50" s="123"/>
      <c r="M50" s="126"/>
      <c r="N50" s="123">
        <f t="shared" si="6"/>
        <v>0</v>
      </c>
      <c r="O50" s="123"/>
      <c r="P50" s="127">
        <f t="shared" si="7"/>
        <v>0</v>
      </c>
      <c r="Q50" s="126"/>
      <c r="R50" s="127"/>
      <c r="S50" s="123"/>
      <c r="T50" s="144"/>
      <c r="U50" s="318"/>
      <c r="V50" s="234"/>
    </row>
    <row r="51" spans="1:20" ht="15.75" customHeight="1">
      <c r="A51" s="122" t="s">
        <v>593</v>
      </c>
      <c r="B51" s="740">
        <v>278</v>
      </c>
      <c r="C51" s="123"/>
      <c r="D51" s="123"/>
      <c r="E51" s="123"/>
      <c r="F51" s="123"/>
      <c r="G51" s="123"/>
      <c r="H51" s="125" t="s">
        <v>175</v>
      </c>
      <c r="I51" s="125" t="s">
        <v>175</v>
      </c>
      <c r="J51" s="123"/>
      <c r="K51" s="126"/>
      <c r="L51" s="123"/>
      <c r="M51" s="123"/>
      <c r="N51" s="126">
        <f t="shared" si="6"/>
        <v>0</v>
      </c>
      <c r="O51" s="126"/>
      <c r="P51" s="127">
        <f t="shared" si="7"/>
        <v>0</v>
      </c>
      <c r="Q51" s="123"/>
      <c r="R51" s="126"/>
      <c r="S51" s="126"/>
      <c r="T51" s="128"/>
    </row>
    <row r="52" spans="1:20" ht="15.75" customHeight="1">
      <c r="A52" s="122" t="s">
        <v>594</v>
      </c>
      <c r="B52" s="740">
        <v>282</v>
      </c>
      <c r="C52" s="123"/>
      <c r="D52" s="123"/>
      <c r="E52" s="123"/>
      <c r="F52" s="123"/>
      <c r="G52" s="123"/>
      <c r="H52" s="125" t="s">
        <v>175</v>
      </c>
      <c r="I52" s="125" t="s">
        <v>175</v>
      </c>
      <c r="J52" s="123"/>
      <c r="K52" s="126"/>
      <c r="L52" s="123"/>
      <c r="M52" s="123"/>
      <c r="N52" s="126">
        <f t="shared" si="6"/>
        <v>0</v>
      </c>
      <c r="O52" s="126"/>
      <c r="P52" s="127">
        <f t="shared" si="7"/>
        <v>0</v>
      </c>
      <c r="Q52" s="123"/>
      <c r="R52" s="126"/>
      <c r="S52" s="126"/>
      <c r="T52" s="128"/>
    </row>
    <row r="53" spans="1:20" ht="15.75" customHeight="1">
      <c r="A53" s="122" t="s">
        <v>596</v>
      </c>
      <c r="B53" s="740">
        <v>285</v>
      </c>
      <c r="C53" s="123"/>
      <c r="D53" s="123"/>
      <c r="E53" s="123"/>
      <c r="F53" s="123"/>
      <c r="G53" s="123"/>
      <c r="H53" s="125" t="s">
        <v>175</v>
      </c>
      <c r="I53" s="125" t="s">
        <v>175</v>
      </c>
      <c r="J53" s="123"/>
      <c r="K53" s="126"/>
      <c r="L53" s="123"/>
      <c r="M53" s="123"/>
      <c r="N53" s="126">
        <f t="shared" si="6"/>
        <v>0</v>
      </c>
      <c r="O53" s="126"/>
      <c r="P53" s="127">
        <f t="shared" si="7"/>
        <v>0</v>
      </c>
      <c r="Q53" s="123"/>
      <c r="R53" s="126"/>
      <c r="S53" s="126"/>
      <c r="T53" s="128"/>
    </row>
    <row r="54" spans="1:20" ht="15.75" customHeight="1">
      <c r="A54" s="122" t="s">
        <v>597</v>
      </c>
      <c r="B54" s="740">
        <v>288</v>
      </c>
      <c r="C54" s="123"/>
      <c r="D54" s="123"/>
      <c r="E54" s="123"/>
      <c r="F54" s="123"/>
      <c r="G54" s="123"/>
      <c r="H54" s="125" t="s">
        <v>175</v>
      </c>
      <c r="I54" s="125" t="s">
        <v>175</v>
      </c>
      <c r="J54" s="123"/>
      <c r="K54" s="126"/>
      <c r="L54" s="123"/>
      <c r="M54" s="123"/>
      <c r="N54" s="126">
        <f t="shared" si="6"/>
        <v>0</v>
      </c>
      <c r="O54" s="126"/>
      <c r="P54" s="127">
        <f t="shared" si="7"/>
        <v>0</v>
      </c>
      <c r="Q54" s="123"/>
      <c r="R54" s="126"/>
      <c r="S54" s="126"/>
      <c r="T54" s="128"/>
    </row>
    <row r="55" spans="1:20" ht="15.75" customHeight="1">
      <c r="A55" s="122" t="s">
        <v>598</v>
      </c>
      <c r="B55" s="740">
        <v>265</v>
      </c>
      <c r="C55" s="123"/>
      <c r="D55" s="123"/>
      <c r="E55" s="123"/>
      <c r="F55" s="123"/>
      <c r="G55" s="123"/>
      <c r="H55" s="125" t="s">
        <v>175</v>
      </c>
      <c r="I55" s="125" t="s">
        <v>175</v>
      </c>
      <c r="J55" s="123"/>
      <c r="K55" s="126"/>
      <c r="L55" s="123"/>
      <c r="M55" s="123"/>
      <c r="N55" s="126">
        <f t="shared" si="6"/>
        <v>0</v>
      </c>
      <c r="O55" s="126"/>
      <c r="P55" s="127">
        <f t="shared" si="7"/>
        <v>0</v>
      </c>
      <c r="Q55" s="123"/>
      <c r="R55" s="126"/>
      <c r="S55" s="126"/>
      <c r="T55" s="128"/>
    </row>
    <row r="56" spans="1:20" ht="15.75" customHeight="1">
      <c r="A56" s="798" t="s">
        <v>764</v>
      </c>
      <c r="B56" s="843">
        <v>1027</v>
      </c>
      <c r="C56" s="272"/>
      <c r="D56" s="272"/>
      <c r="E56" s="272"/>
      <c r="F56" s="272"/>
      <c r="G56" s="272"/>
      <c r="H56" s="150" t="s">
        <v>175</v>
      </c>
      <c r="I56" s="150" t="s">
        <v>175</v>
      </c>
      <c r="J56" s="272"/>
      <c r="K56" s="799"/>
      <c r="L56" s="272"/>
      <c r="M56" s="272"/>
      <c r="N56" s="799">
        <f t="shared" si="6"/>
        <v>0</v>
      </c>
      <c r="O56" s="799"/>
      <c r="P56" s="800">
        <f t="shared" si="7"/>
        <v>0</v>
      </c>
      <c r="Q56" s="272"/>
      <c r="R56" s="799"/>
      <c r="S56" s="799"/>
      <c r="T56" s="275"/>
    </row>
    <row r="57" spans="1:20" s="131" customFormat="1" ht="27" customHeight="1">
      <c r="A57" s="868" t="s">
        <v>761</v>
      </c>
      <c r="B57" s="739"/>
      <c r="C57" s="232"/>
      <c r="D57" s="232"/>
      <c r="E57" s="232"/>
      <c r="F57" s="232"/>
      <c r="G57" s="232"/>
      <c r="H57" s="145"/>
      <c r="I57" s="145"/>
      <c r="J57" s="232"/>
      <c r="K57" s="232"/>
      <c r="L57" s="232"/>
      <c r="M57" s="232"/>
      <c r="N57" s="232"/>
      <c r="O57" s="232"/>
      <c r="P57" s="816"/>
      <c r="Q57" s="232"/>
      <c r="R57" s="232"/>
      <c r="S57" s="232"/>
      <c r="T57" s="318"/>
    </row>
    <row r="58" spans="1:20" ht="15.75" customHeight="1">
      <c r="A58" s="122" t="s">
        <v>533</v>
      </c>
      <c r="B58" s="740">
        <v>225</v>
      </c>
      <c r="C58" s="123"/>
      <c r="D58" s="123"/>
      <c r="E58" s="123"/>
      <c r="F58" s="123"/>
      <c r="G58" s="123"/>
      <c r="H58" s="125" t="s">
        <v>175</v>
      </c>
      <c r="I58" s="125" t="s">
        <v>175</v>
      </c>
      <c r="J58" s="123"/>
      <c r="K58" s="126"/>
      <c r="L58" s="123"/>
      <c r="M58" s="123"/>
      <c r="N58" s="126">
        <f aca="true" t="shared" si="8" ref="N58:N67">J58+L58+M58</f>
        <v>0</v>
      </c>
      <c r="O58" s="126"/>
      <c r="P58" s="127">
        <f aca="true" t="shared" si="9" ref="P58:P67">C58+G58+N58</f>
        <v>0</v>
      </c>
      <c r="Q58" s="123"/>
      <c r="R58" s="126"/>
      <c r="S58" s="126"/>
      <c r="T58" s="128"/>
    </row>
    <row r="59" spans="1:20" ht="15.75" customHeight="1">
      <c r="A59" s="122" t="s">
        <v>538</v>
      </c>
      <c r="B59" s="740">
        <v>229</v>
      </c>
      <c r="C59" s="123"/>
      <c r="D59" s="123"/>
      <c r="E59" s="123"/>
      <c r="F59" s="123"/>
      <c r="G59" s="123"/>
      <c r="H59" s="125" t="s">
        <v>175</v>
      </c>
      <c r="I59" s="125" t="s">
        <v>175</v>
      </c>
      <c r="J59" s="123"/>
      <c r="K59" s="126"/>
      <c r="L59" s="123"/>
      <c r="M59" s="123"/>
      <c r="N59" s="126">
        <f t="shared" si="8"/>
        <v>0</v>
      </c>
      <c r="O59" s="126"/>
      <c r="P59" s="127">
        <f t="shared" si="9"/>
        <v>0</v>
      </c>
      <c r="Q59" s="123"/>
      <c r="R59" s="126"/>
      <c r="S59" s="126"/>
      <c r="T59" s="128"/>
    </row>
    <row r="60" spans="1:20" ht="15.75" customHeight="1">
      <c r="A60" s="122" t="s">
        <v>540</v>
      </c>
      <c r="B60" s="740">
        <v>231</v>
      </c>
      <c r="C60" s="123"/>
      <c r="D60" s="123"/>
      <c r="E60" s="123"/>
      <c r="F60" s="123"/>
      <c r="G60" s="123"/>
      <c r="H60" s="125" t="s">
        <v>175</v>
      </c>
      <c r="I60" s="125" t="s">
        <v>175</v>
      </c>
      <c r="J60" s="123"/>
      <c r="K60" s="126"/>
      <c r="L60" s="123"/>
      <c r="M60" s="123"/>
      <c r="N60" s="126">
        <f t="shared" si="8"/>
        <v>0</v>
      </c>
      <c r="O60" s="126"/>
      <c r="P60" s="127">
        <f t="shared" si="9"/>
        <v>0</v>
      </c>
      <c r="Q60" s="123"/>
      <c r="R60" s="126"/>
      <c r="S60" s="126"/>
      <c r="T60" s="128"/>
    </row>
    <row r="61" spans="1:20" ht="15.75" customHeight="1">
      <c r="A61" s="122" t="s">
        <v>541</v>
      </c>
      <c r="B61" s="740">
        <v>232</v>
      </c>
      <c r="C61" s="123"/>
      <c r="D61" s="123"/>
      <c r="E61" s="123"/>
      <c r="F61" s="123"/>
      <c r="G61" s="123"/>
      <c r="H61" s="125" t="s">
        <v>175</v>
      </c>
      <c r="I61" s="125" t="s">
        <v>175</v>
      </c>
      <c r="J61" s="123"/>
      <c r="K61" s="126"/>
      <c r="L61" s="123"/>
      <c r="M61" s="123"/>
      <c r="N61" s="126">
        <f t="shared" si="8"/>
        <v>0</v>
      </c>
      <c r="O61" s="126"/>
      <c r="P61" s="127">
        <f t="shared" si="9"/>
        <v>0</v>
      </c>
      <c r="Q61" s="123"/>
      <c r="R61" s="126"/>
      <c r="S61" s="126"/>
      <c r="T61" s="128"/>
    </row>
    <row r="62" spans="1:20" ht="15.75" customHeight="1">
      <c r="A62" s="122" t="s">
        <v>544</v>
      </c>
      <c r="B62" s="740">
        <v>234</v>
      </c>
      <c r="C62" s="123"/>
      <c r="D62" s="123"/>
      <c r="E62" s="123"/>
      <c r="F62" s="123"/>
      <c r="G62" s="123"/>
      <c r="H62" s="125" t="s">
        <v>175</v>
      </c>
      <c r="I62" s="125" t="s">
        <v>175</v>
      </c>
      <c r="J62" s="123"/>
      <c r="K62" s="126"/>
      <c r="L62" s="123"/>
      <c r="M62" s="123"/>
      <c r="N62" s="126">
        <f t="shared" si="8"/>
        <v>0</v>
      </c>
      <c r="O62" s="126"/>
      <c r="P62" s="127">
        <f t="shared" si="9"/>
        <v>0</v>
      </c>
      <c r="Q62" s="123"/>
      <c r="R62" s="126"/>
      <c r="S62" s="126"/>
      <c r="T62" s="128"/>
    </row>
    <row r="63" spans="1:20" ht="15.75" customHeight="1">
      <c r="A63" s="122" t="s">
        <v>543</v>
      </c>
      <c r="B63" s="740">
        <v>235</v>
      </c>
      <c r="C63" s="123"/>
      <c r="D63" s="123"/>
      <c r="E63" s="123"/>
      <c r="F63" s="123"/>
      <c r="G63" s="123"/>
      <c r="H63" s="125" t="s">
        <v>175</v>
      </c>
      <c r="I63" s="125" t="s">
        <v>175</v>
      </c>
      <c r="J63" s="123"/>
      <c r="K63" s="126"/>
      <c r="L63" s="123"/>
      <c r="M63" s="123"/>
      <c r="N63" s="126">
        <f t="shared" si="8"/>
        <v>0</v>
      </c>
      <c r="O63" s="126"/>
      <c r="P63" s="127">
        <f t="shared" si="9"/>
        <v>0</v>
      </c>
      <c r="Q63" s="123"/>
      <c r="R63" s="126"/>
      <c r="S63" s="126"/>
      <c r="T63" s="128"/>
    </row>
    <row r="64" spans="1:20" ht="15.75" customHeight="1">
      <c r="A64" s="122" t="s">
        <v>547</v>
      </c>
      <c r="B64" s="740">
        <v>245</v>
      </c>
      <c r="C64" s="123"/>
      <c r="D64" s="123"/>
      <c r="E64" s="123"/>
      <c r="F64" s="123"/>
      <c r="G64" s="123"/>
      <c r="H64" s="125" t="s">
        <v>175</v>
      </c>
      <c r="I64" s="125" t="s">
        <v>175</v>
      </c>
      <c r="J64" s="123"/>
      <c r="K64" s="126"/>
      <c r="L64" s="123"/>
      <c r="M64" s="123"/>
      <c r="N64" s="126">
        <f t="shared" si="8"/>
        <v>0</v>
      </c>
      <c r="O64" s="126"/>
      <c r="P64" s="127">
        <f t="shared" si="9"/>
        <v>0</v>
      </c>
      <c r="Q64" s="123"/>
      <c r="R64" s="126"/>
      <c r="S64" s="126"/>
      <c r="T64" s="128"/>
    </row>
    <row r="65" spans="1:20" ht="15.75" customHeight="1">
      <c r="A65" s="122" t="s">
        <v>550</v>
      </c>
      <c r="B65" s="740">
        <v>239</v>
      </c>
      <c r="C65" s="123"/>
      <c r="D65" s="123"/>
      <c r="E65" s="123"/>
      <c r="F65" s="123"/>
      <c r="G65" s="123"/>
      <c r="H65" s="125" t="s">
        <v>175</v>
      </c>
      <c r="I65" s="125" t="s">
        <v>175</v>
      </c>
      <c r="J65" s="123"/>
      <c r="K65" s="126"/>
      <c r="L65" s="123"/>
      <c r="M65" s="123"/>
      <c r="N65" s="126">
        <f t="shared" si="8"/>
        <v>0</v>
      </c>
      <c r="O65" s="126"/>
      <c r="P65" s="127">
        <f t="shared" si="9"/>
        <v>0</v>
      </c>
      <c r="Q65" s="123"/>
      <c r="R65" s="126"/>
      <c r="S65" s="126"/>
      <c r="T65" s="128"/>
    </row>
    <row r="66" spans="1:20" ht="15.75" customHeight="1">
      <c r="A66" s="122" t="s">
        <v>587</v>
      </c>
      <c r="B66" s="740">
        <v>268</v>
      </c>
      <c r="C66" s="123"/>
      <c r="D66" s="123"/>
      <c r="E66" s="123"/>
      <c r="F66" s="123"/>
      <c r="G66" s="123"/>
      <c r="H66" s="125" t="s">
        <v>175</v>
      </c>
      <c r="I66" s="125" t="s">
        <v>175</v>
      </c>
      <c r="J66" s="123"/>
      <c r="K66" s="126"/>
      <c r="L66" s="123"/>
      <c r="M66" s="123"/>
      <c r="N66" s="126">
        <f t="shared" si="8"/>
        <v>0</v>
      </c>
      <c r="O66" s="126"/>
      <c r="P66" s="127">
        <f t="shared" si="9"/>
        <v>0</v>
      </c>
      <c r="Q66" s="123"/>
      <c r="R66" s="126"/>
      <c r="S66" s="126"/>
      <c r="T66" s="128"/>
    </row>
    <row r="67" spans="1:20" ht="15.75" customHeight="1">
      <c r="A67" s="798" t="s">
        <v>765</v>
      </c>
      <c r="B67" s="843">
        <v>1028</v>
      </c>
      <c r="C67" s="272"/>
      <c r="D67" s="272"/>
      <c r="E67" s="272"/>
      <c r="F67" s="272"/>
      <c r="G67" s="272"/>
      <c r="H67" s="150" t="s">
        <v>175</v>
      </c>
      <c r="I67" s="150" t="s">
        <v>175</v>
      </c>
      <c r="J67" s="272"/>
      <c r="K67" s="799"/>
      <c r="L67" s="272"/>
      <c r="M67" s="272"/>
      <c r="N67" s="799">
        <f t="shared" si="8"/>
        <v>0</v>
      </c>
      <c r="O67" s="799"/>
      <c r="P67" s="800">
        <f t="shared" si="9"/>
        <v>0</v>
      </c>
      <c r="Q67" s="272"/>
      <c r="R67" s="799"/>
      <c r="S67" s="799"/>
      <c r="T67" s="275"/>
    </row>
    <row r="68" spans="1:20" s="131" customFormat="1" ht="27" customHeight="1">
      <c r="A68" s="868" t="s">
        <v>762</v>
      </c>
      <c r="B68" s="739"/>
      <c r="C68" s="232"/>
      <c r="D68" s="232"/>
      <c r="E68" s="232"/>
      <c r="F68" s="232"/>
      <c r="G68" s="232"/>
      <c r="H68" s="145"/>
      <c r="I68" s="145"/>
      <c r="J68" s="232"/>
      <c r="K68" s="232"/>
      <c r="L68" s="232"/>
      <c r="M68" s="232"/>
      <c r="N68" s="232"/>
      <c r="O68" s="232"/>
      <c r="P68" s="816"/>
      <c r="Q68" s="232"/>
      <c r="R68" s="232"/>
      <c r="S68" s="232"/>
      <c r="T68" s="318"/>
    </row>
    <row r="69" spans="1:20" ht="15.75" customHeight="1">
      <c r="A69" s="122" t="s">
        <v>535</v>
      </c>
      <c r="B69" s="740">
        <v>227</v>
      </c>
      <c r="C69" s="123"/>
      <c r="D69" s="123"/>
      <c r="E69" s="123"/>
      <c r="F69" s="123"/>
      <c r="G69" s="123"/>
      <c r="H69" s="125" t="s">
        <v>175</v>
      </c>
      <c r="I69" s="125" t="s">
        <v>175</v>
      </c>
      <c r="J69" s="123"/>
      <c r="K69" s="126"/>
      <c r="L69" s="123"/>
      <c r="M69" s="123"/>
      <c r="N69" s="126">
        <f aca="true" t="shared" si="10" ref="N69:N74">J69+L69+M69</f>
        <v>0</v>
      </c>
      <c r="O69" s="126"/>
      <c r="P69" s="127">
        <f aca="true" t="shared" si="11" ref="P69:P74">C69+G69+N69</f>
        <v>0</v>
      </c>
      <c r="Q69" s="123"/>
      <c r="R69" s="126"/>
      <c r="S69" s="126"/>
      <c r="T69" s="128"/>
    </row>
    <row r="70" spans="1:20" ht="15.75" customHeight="1">
      <c r="A70" s="122" t="s">
        <v>741</v>
      </c>
      <c r="B70" s="740">
        <v>280</v>
      </c>
      <c r="C70" s="123"/>
      <c r="D70" s="123"/>
      <c r="E70" s="123"/>
      <c r="F70" s="123"/>
      <c r="G70" s="123"/>
      <c r="H70" s="125" t="s">
        <v>175</v>
      </c>
      <c r="I70" s="125" t="s">
        <v>175</v>
      </c>
      <c r="J70" s="123"/>
      <c r="K70" s="126"/>
      <c r="L70" s="123"/>
      <c r="M70" s="123"/>
      <c r="N70" s="126">
        <f t="shared" si="10"/>
        <v>0</v>
      </c>
      <c r="O70" s="126"/>
      <c r="P70" s="127">
        <f t="shared" si="11"/>
        <v>0</v>
      </c>
      <c r="Q70" s="123"/>
      <c r="R70" s="126"/>
      <c r="S70" s="126"/>
      <c r="T70" s="128"/>
    </row>
    <row r="71" spans="1:20" ht="15.75" customHeight="1">
      <c r="A71" s="122" t="s">
        <v>556</v>
      </c>
      <c r="B71" s="740">
        <v>249</v>
      </c>
      <c r="C71" s="123"/>
      <c r="D71" s="123"/>
      <c r="E71" s="123"/>
      <c r="F71" s="123"/>
      <c r="G71" s="123"/>
      <c r="H71" s="125" t="s">
        <v>175</v>
      </c>
      <c r="I71" s="125" t="s">
        <v>175</v>
      </c>
      <c r="J71" s="123"/>
      <c r="K71" s="126"/>
      <c r="L71" s="123"/>
      <c r="M71" s="123"/>
      <c r="N71" s="126">
        <f t="shared" si="10"/>
        <v>0</v>
      </c>
      <c r="O71" s="126"/>
      <c r="P71" s="127">
        <f t="shared" si="11"/>
        <v>0</v>
      </c>
      <c r="Q71" s="123"/>
      <c r="R71" s="126"/>
      <c r="S71" s="126"/>
      <c r="T71" s="128"/>
    </row>
    <row r="72" spans="1:20" ht="15.75" customHeight="1">
      <c r="A72" s="122" t="s">
        <v>583</v>
      </c>
      <c r="B72" s="740">
        <v>275</v>
      </c>
      <c r="C72" s="123"/>
      <c r="D72" s="123"/>
      <c r="E72" s="123"/>
      <c r="F72" s="123"/>
      <c r="G72" s="123"/>
      <c r="H72" s="125" t="s">
        <v>175</v>
      </c>
      <c r="I72" s="125" t="s">
        <v>175</v>
      </c>
      <c r="J72" s="123"/>
      <c r="K72" s="126"/>
      <c r="L72" s="123"/>
      <c r="M72" s="123"/>
      <c r="N72" s="126">
        <f t="shared" si="10"/>
        <v>0</v>
      </c>
      <c r="O72" s="126"/>
      <c r="P72" s="127">
        <f t="shared" si="11"/>
        <v>0</v>
      </c>
      <c r="Q72" s="123"/>
      <c r="R72" s="126"/>
      <c r="S72" s="126"/>
      <c r="T72" s="128"/>
    </row>
    <row r="73" spans="1:20" ht="15.75" customHeight="1">
      <c r="A73" s="122" t="s">
        <v>591</v>
      </c>
      <c r="B73" s="740">
        <v>218</v>
      </c>
      <c r="C73" s="123"/>
      <c r="D73" s="123"/>
      <c r="E73" s="123"/>
      <c r="F73" s="123"/>
      <c r="G73" s="123"/>
      <c r="H73" s="125" t="s">
        <v>175</v>
      </c>
      <c r="I73" s="125" t="s">
        <v>175</v>
      </c>
      <c r="J73" s="123"/>
      <c r="K73" s="126"/>
      <c r="L73" s="123"/>
      <c r="M73" s="123"/>
      <c r="N73" s="126">
        <f t="shared" si="10"/>
        <v>0</v>
      </c>
      <c r="O73" s="126"/>
      <c r="P73" s="127">
        <f t="shared" si="11"/>
        <v>0</v>
      </c>
      <c r="Q73" s="123"/>
      <c r="R73" s="126"/>
      <c r="S73" s="126"/>
      <c r="T73" s="128"/>
    </row>
    <row r="74" spans="1:20" ht="15.75" customHeight="1">
      <c r="A74" s="798" t="s">
        <v>766</v>
      </c>
      <c r="B74" s="843">
        <v>1029</v>
      </c>
      <c r="C74" s="272"/>
      <c r="D74" s="272"/>
      <c r="E74" s="272"/>
      <c r="F74" s="272"/>
      <c r="G74" s="272"/>
      <c r="H74" s="150" t="s">
        <v>175</v>
      </c>
      <c r="I74" s="150" t="s">
        <v>175</v>
      </c>
      <c r="J74" s="272"/>
      <c r="K74" s="799"/>
      <c r="L74" s="272"/>
      <c r="M74" s="272"/>
      <c r="N74" s="799">
        <f t="shared" si="10"/>
        <v>0</v>
      </c>
      <c r="O74" s="799"/>
      <c r="P74" s="800">
        <f t="shared" si="11"/>
        <v>0</v>
      </c>
      <c r="Q74" s="272"/>
      <c r="R74" s="799"/>
      <c r="S74" s="799"/>
      <c r="T74" s="275"/>
    </row>
    <row r="75" spans="1:20" s="131" customFormat="1" ht="27" customHeight="1">
      <c r="A75" s="868" t="s">
        <v>763</v>
      </c>
      <c r="B75" s="739"/>
      <c r="C75" s="232"/>
      <c r="D75" s="232"/>
      <c r="E75" s="232"/>
      <c r="F75" s="232"/>
      <c r="G75" s="232"/>
      <c r="H75" s="145"/>
      <c r="I75" s="145"/>
      <c r="J75" s="232"/>
      <c r="K75" s="232"/>
      <c r="L75" s="232"/>
      <c r="M75" s="232"/>
      <c r="N75" s="232"/>
      <c r="O75" s="232"/>
      <c r="P75" s="816"/>
      <c r="Q75" s="232"/>
      <c r="R75" s="232"/>
      <c r="S75" s="232"/>
      <c r="T75" s="318"/>
    </row>
    <row r="76" spans="1:20" ht="15.75" customHeight="1">
      <c r="A76" s="122" t="s">
        <v>534</v>
      </c>
      <c r="B76" s="740">
        <v>236</v>
      </c>
      <c r="C76" s="123"/>
      <c r="D76" s="123"/>
      <c r="E76" s="123"/>
      <c r="F76" s="123"/>
      <c r="G76" s="123"/>
      <c r="H76" s="125" t="s">
        <v>175</v>
      </c>
      <c r="I76" s="125" t="s">
        <v>175</v>
      </c>
      <c r="J76" s="123"/>
      <c r="K76" s="126"/>
      <c r="L76" s="123"/>
      <c r="M76" s="123"/>
      <c r="N76" s="126">
        <f aca="true" t="shared" si="12" ref="N76:N93">J76+L76+M76</f>
        <v>0</v>
      </c>
      <c r="O76" s="126"/>
      <c r="P76" s="127">
        <f aca="true" t="shared" si="13" ref="P76:P96">C76+G76+N76</f>
        <v>0</v>
      </c>
      <c r="Q76" s="123"/>
      <c r="R76" s="126"/>
      <c r="S76" s="126"/>
      <c r="T76" s="128"/>
    </row>
    <row r="77" spans="1:20" ht="15.75" customHeight="1">
      <c r="A77" s="122" t="s">
        <v>536</v>
      </c>
      <c r="B77" s="740">
        <v>287</v>
      </c>
      <c r="C77" s="123"/>
      <c r="D77" s="123"/>
      <c r="E77" s="123"/>
      <c r="F77" s="123"/>
      <c r="G77" s="123"/>
      <c r="H77" s="125" t="s">
        <v>175</v>
      </c>
      <c r="I77" s="125" t="s">
        <v>175</v>
      </c>
      <c r="J77" s="123"/>
      <c r="K77" s="126"/>
      <c r="L77" s="123"/>
      <c r="M77" s="123"/>
      <c r="N77" s="126">
        <f t="shared" si="12"/>
        <v>0</v>
      </c>
      <c r="O77" s="126"/>
      <c r="P77" s="127">
        <f t="shared" si="13"/>
        <v>0</v>
      </c>
      <c r="Q77" s="123"/>
      <c r="R77" s="126"/>
      <c r="S77" s="126"/>
      <c r="T77" s="128"/>
    </row>
    <row r="78" spans="1:20" ht="15.75" customHeight="1">
      <c r="A78" s="122" t="s">
        <v>539</v>
      </c>
      <c r="B78" s="740">
        <v>230</v>
      </c>
      <c r="C78" s="123"/>
      <c r="D78" s="123"/>
      <c r="E78" s="123"/>
      <c r="F78" s="123"/>
      <c r="G78" s="123"/>
      <c r="H78" s="125" t="s">
        <v>175</v>
      </c>
      <c r="I78" s="125" t="s">
        <v>175</v>
      </c>
      <c r="J78" s="123"/>
      <c r="K78" s="126"/>
      <c r="L78" s="123"/>
      <c r="M78" s="123"/>
      <c r="N78" s="126">
        <f t="shared" si="12"/>
        <v>0</v>
      </c>
      <c r="O78" s="126"/>
      <c r="P78" s="127">
        <f t="shared" si="13"/>
        <v>0</v>
      </c>
      <c r="Q78" s="123"/>
      <c r="R78" s="126"/>
      <c r="S78" s="126"/>
      <c r="T78" s="128"/>
    </row>
    <row r="79" spans="1:20" ht="15.75" customHeight="1">
      <c r="A79" s="122" t="s">
        <v>545</v>
      </c>
      <c r="B79" s="740">
        <v>247</v>
      </c>
      <c r="C79" s="123"/>
      <c r="D79" s="123"/>
      <c r="E79" s="123"/>
      <c r="F79" s="123"/>
      <c r="G79" s="123"/>
      <c r="H79" s="125" t="s">
        <v>175</v>
      </c>
      <c r="I79" s="125" t="s">
        <v>175</v>
      </c>
      <c r="J79" s="123"/>
      <c r="K79" s="126"/>
      <c r="L79" s="123"/>
      <c r="M79" s="123"/>
      <c r="N79" s="126">
        <f t="shared" si="12"/>
        <v>0</v>
      </c>
      <c r="O79" s="126"/>
      <c r="P79" s="127">
        <f t="shared" si="13"/>
        <v>0</v>
      </c>
      <c r="Q79" s="123"/>
      <c r="R79" s="126"/>
      <c r="S79" s="126"/>
      <c r="T79" s="128"/>
    </row>
    <row r="80" spans="1:20" ht="15.75" customHeight="1">
      <c r="A80" s="122" t="s">
        <v>551</v>
      </c>
      <c r="B80" s="740">
        <v>240</v>
      </c>
      <c r="C80" s="123"/>
      <c r="D80" s="123"/>
      <c r="E80" s="123"/>
      <c r="F80" s="123"/>
      <c r="G80" s="123"/>
      <c r="H80" s="125" t="s">
        <v>175</v>
      </c>
      <c r="I80" s="125" t="s">
        <v>175</v>
      </c>
      <c r="J80" s="123"/>
      <c r="K80" s="126"/>
      <c r="L80" s="123"/>
      <c r="M80" s="123"/>
      <c r="N80" s="126">
        <f t="shared" si="12"/>
        <v>0</v>
      </c>
      <c r="O80" s="126"/>
      <c r="P80" s="127">
        <f t="shared" si="13"/>
        <v>0</v>
      </c>
      <c r="Q80" s="123"/>
      <c r="R80" s="126"/>
      <c r="S80" s="126"/>
      <c r="T80" s="128"/>
    </row>
    <row r="81" spans="1:20" ht="15.75" customHeight="1">
      <c r="A81" s="122" t="s">
        <v>552</v>
      </c>
      <c r="B81" s="740">
        <v>241</v>
      </c>
      <c r="C81" s="123"/>
      <c r="D81" s="123"/>
      <c r="E81" s="123"/>
      <c r="F81" s="123"/>
      <c r="G81" s="123"/>
      <c r="H81" s="125" t="s">
        <v>175</v>
      </c>
      <c r="I81" s="125" t="s">
        <v>175</v>
      </c>
      <c r="J81" s="123"/>
      <c r="K81" s="126"/>
      <c r="L81" s="123"/>
      <c r="M81" s="123"/>
      <c r="N81" s="126">
        <f t="shared" si="12"/>
        <v>0</v>
      </c>
      <c r="O81" s="126"/>
      <c r="P81" s="127">
        <f t="shared" si="13"/>
        <v>0</v>
      </c>
      <c r="Q81" s="123"/>
      <c r="R81" s="126"/>
      <c r="S81" s="126"/>
      <c r="T81" s="128"/>
    </row>
    <row r="82" spans="1:20" ht="15.75" customHeight="1">
      <c r="A82" s="122" t="s">
        <v>554</v>
      </c>
      <c r="B82" s="740">
        <v>243</v>
      </c>
      <c r="C82" s="123"/>
      <c r="D82" s="123"/>
      <c r="E82" s="123"/>
      <c r="F82" s="123"/>
      <c r="G82" s="123"/>
      <c r="H82" s="125" t="s">
        <v>175</v>
      </c>
      <c r="I82" s="125" t="s">
        <v>175</v>
      </c>
      <c r="J82" s="123"/>
      <c r="K82" s="126"/>
      <c r="L82" s="123"/>
      <c r="M82" s="123"/>
      <c r="N82" s="126">
        <f t="shared" si="12"/>
        <v>0</v>
      </c>
      <c r="O82" s="126"/>
      <c r="P82" s="127">
        <f t="shared" si="13"/>
        <v>0</v>
      </c>
      <c r="Q82" s="123"/>
      <c r="R82" s="126"/>
      <c r="S82" s="126"/>
      <c r="T82" s="128"/>
    </row>
    <row r="83" spans="1:20" ht="15.75" customHeight="1">
      <c r="A83" s="122" t="s">
        <v>553</v>
      </c>
      <c r="B83" s="740">
        <v>244</v>
      </c>
      <c r="C83" s="123"/>
      <c r="D83" s="123"/>
      <c r="E83" s="123"/>
      <c r="F83" s="123"/>
      <c r="G83" s="123"/>
      <c r="H83" s="125" t="s">
        <v>175</v>
      </c>
      <c r="I83" s="125" t="s">
        <v>175</v>
      </c>
      <c r="J83" s="123"/>
      <c r="K83" s="126"/>
      <c r="L83" s="123"/>
      <c r="M83" s="123"/>
      <c r="N83" s="126">
        <f t="shared" si="12"/>
        <v>0</v>
      </c>
      <c r="O83" s="126"/>
      <c r="P83" s="127">
        <f t="shared" si="13"/>
        <v>0</v>
      </c>
      <c r="Q83" s="123"/>
      <c r="R83" s="126"/>
      <c r="S83" s="126"/>
      <c r="T83" s="128"/>
    </row>
    <row r="84" spans="1:20" ht="15.75" customHeight="1">
      <c r="A84" s="122" t="s">
        <v>557</v>
      </c>
      <c r="B84" s="740">
        <v>251</v>
      </c>
      <c r="C84" s="123"/>
      <c r="D84" s="123"/>
      <c r="E84" s="123"/>
      <c r="F84" s="123"/>
      <c r="G84" s="123"/>
      <c r="H84" s="125" t="s">
        <v>175</v>
      </c>
      <c r="I84" s="125" t="s">
        <v>175</v>
      </c>
      <c r="J84" s="123"/>
      <c r="K84" s="126"/>
      <c r="L84" s="123"/>
      <c r="M84" s="123"/>
      <c r="N84" s="126">
        <f t="shared" si="12"/>
        <v>0</v>
      </c>
      <c r="O84" s="126"/>
      <c r="P84" s="127">
        <f t="shared" si="13"/>
        <v>0</v>
      </c>
      <c r="Q84" s="123"/>
      <c r="R84" s="126"/>
      <c r="S84" s="126"/>
      <c r="T84" s="128"/>
    </row>
    <row r="85" spans="1:20" ht="15.75" customHeight="1">
      <c r="A85" s="122" t="s">
        <v>560</v>
      </c>
      <c r="B85" s="740">
        <v>255</v>
      </c>
      <c r="C85" s="123"/>
      <c r="D85" s="123"/>
      <c r="E85" s="123"/>
      <c r="F85" s="123"/>
      <c r="G85" s="123"/>
      <c r="H85" s="125" t="s">
        <v>175</v>
      </c>
      <c r="I85" s="125" t="s">
        <v>175</v>
      </c>
      <c r="J85" s="123"/>
      <c r="K85" s="126"/>
      <c r="L85" s="123"/>
      <c r="M85" s="123"/>
      <c r="N85" s="126">
        <f t="shared" si="12"/>
        <v>0</v>
      </c>
      <c r="O85" s="126"/>
      <c r="P85" s="127">
        <f t="shared" si="13"/>
        <v>0</v>
      </c>
      <c r="Q85" s="123"/>
      <c r="R85" s="126"/>
      <c r="S85" s="126"/>
      <c r="T85" s="128"/>
    </row>
    <row r="86" spans="1:20" ht="15.75" customHeight="1">
      <c r="A86" s="122" t="s">
        <v>561</v>
      </c>
      <c r="B86" s="740">
        <v>256</v>
      </c>
      <c r="C86" s="123"/>
      <c r="D86" s="123"/>
      <c r="E86" s="123"/>
      <c r="F86" s="123"/>
      <c r="G86" s="123"/>
      <c r="H86" s="125" t="s">
        <v>175</v>
      </c>
      <c r="I86" s="125" t="s">
        <v>175</v>
      </c>
      <c r="J86" s="123"/>
      <c r="K86" s="126"/>
      <c r="L86" s="123"/>
      <c r="M86" s="123"/>
      <c r="N86" s="126">
        <f t="shared" si="12"/>
        <v>0</v>
      </c>
      <c r="O86" s="126"/>
      <c r="P86" s="127">
        <f t="shared" si="13"/>
        <v>0</v>
      </c>
      <c r="Q86" s="123"/>
      <c r="R86" s="126"/>
      <c r="S86" s="126"/>
      <c r="T86" s="128"/>
    </row>
    <row r="87" spans="1:20" ht="15.75" customHeight="1">
      <c r="A87" s="122" t="s">
        <v>564</v>
      </c>
      <c r="B87" s="740">
        <v>260</v>
      </c>
      <c r="C87" s="123"/>
      <c r="D87" s="123"/>
      <c r="E87" s="123"/>
      <c r="F87" s="123"/>
      <c r="G87" s="123"/>
      <c r="H87" s="125" t="s">
        <v>175</v>
      </c>
      <c r="I87" s="125" t="s">
        <v>175</v>
      </c>
      <c r="J87" s="123"/>
      <c r="K87" s="126"/>
      <c r="L87" s="123"/>
      <c r="M87" s="123"/>
      <c r="N87" s="126">
        <f t="shared" si="12"/>
        <v>0</v>
      </c>
      <c r="O87" s="126"/>
      <c r="P87" s="127">
        <f t="shared" si="13"/>
        <v>0</v>
      </c>
      <c r="Q87" s="123"/>
      <c r="R87" s="126"/>
      <c r="S87" s="126"/>
      <c r="T87" s="128"/>
    </row>
    <row r="88" spans="1:20" ht="15.75" customHeight="1">
      <c r="A88" s="122" t="s">
        <v>584</v>
      </c>
      <c r="B88" s="740">
        <v>261</v>
      </c>
      <c r="C88" s="123"/>
      <c r="D88" s="123"/>
      <c r="E88" s="123"/>
      <c r="F88" s="123"/>
      <c r="G88" s="123"/>
      <c r="H88" s="125" t="s">
        <v>175</v>
      </c>
      <c r="I88" s="125" t="s">
        <v>175</v>
      </c>
      <c r="J88" s="123"/>
      <c r="K88" s="126"/>
      <c r="L88" s="123"/>
      <c r="M88" s="123"/>
      <c r="N88" s="126">
        <f t="shared" si="12"/>
        <v>0</v>
      </c>
      <c r="O88" s="126"/>
      <c r="P88" s="127">
        <f t="shared" si="13"/>
        <v>0</v>
      </c>
      <c r="Q88" s="123"/>
      <c r="R88" s="126"/>
      <c r="S88" s="126"/>
      <c r="T88" s="128"/>
    </row>
    <row r="89" spans="1:20" ht="15.75" customHeight="1">
      <c r="A89" s="122" t="s">
        <v>586</v>
      </c>
      <c r="B89" s="740">
        <v>276</v>
      </c>
      <c r="C89" s="123"/>
      <c r="D89" s="123"/>
      <c r="E89" s="123"/>
      <c r="F89" s="123"/>
      <c r="G89" s="123"/>
      <c r="H89" s="125" t="s">
        <v>175</v>
      </c>
      <c r="I89" s="125" t="s">
        <v>175</v>
      </c>
      <c r="J89" s="123"/>
      <c r="K89" s="126"/>
      <c r="L89" s="123"/>
      <c r="M89" s="123"/>
      <c r="N89" s="126">
        <f t="shared" si="12"/>
        <v>0</v>
      </c>
      <c r="O89" s="126"/>
      <c r="P89" s="127">
        <f t="shared" si="13"/>
        <v>0</v>
      </c>
      <c r="Q89" s="123"/>
      <c r="R89" s="126"/>
      <c r="S89" s="126"/>
      <c r="T89" s="128"/>
    </row>
    <row r="90" spans="1:20" ht="15.75" customHeight="1">
      <c r="A90" s="122" t="s">
        <v>588</v>
      </c>
      <c r="B90" s="740">
        <v>269</v>
      </c>
      <c r="C90" s="123"/>
      <c r="D90" s="123"/>
      <c r="E90" s="123"/>
      <c r="F90" s="123"/>
      <c r="G90" s="123"/>
      <c r="H90" s="125" t="s">
        <v>175</v>
      </c>
      <c r="I90" s="125" t="s">
        <v>175</v>
      </c>
      <c r="J90" s="123"/>
      <c r="K90" s="126"/>
      <c r="L90" s="123"/>
      <c r="M90" s="123"/>
      <c r="N90" s="126">
        <f t="shared" si="12"/>
        <v>0</v>
      </c>
      <c r="O90" s="126"/>
      <c r="P90" s="127">
        <f t="shared" si="13"/>
        <v>0</v>
      </c>
      <c r="Q90" s="123"/>
      <c r="R90" s="126"/>
      <c r="S90" s="126"/>
      <c r="T90" s="128"/>
    </row>
    <row r="91" spans="1:20" ht="15.75" customHeight="1">
      <c r="A91" s="122" t="s">
        <v>589</v>
      </c>
      <c r="B91" s="740">
        <v>272</v>
      </c>
      <c r="C91" s="123"/>
      <c r="D91" s="123"/>
      <c r="E91" s="123"/>
      <c r="F91" s="123"/>
      <c r="G91" s="123"/>
      <c r="H91" s="125" t="s">
        <v>175</v>
      </c>
      <c r="I91" s="125" t="s">
        <v>175</v>
      </c>
      <c r="J91" s="123"/>
      <c r="K91" s="126"/>
      <c r="L91" s="123"/>
      <c r="M91" s="123"/>
      <c r="N91" s="126">
        <f t="shared" si="12"/>
        <v>0</v>
      </c>
      <c r="O91" s="126"/>
      <c r="P91" s="127">
        <f t="shared" si="13"/>
        <v>0</v>
      </c>
      <c r="Q91" s="123"/>
      <c r="R91" s="126"/>
      <c r="S91" s="126"/>
      <c r="T91" s="128"/>
    </row>
    <row r="92" spans="1:20" ht="15.75" customHeight="1">
      <c r="A92" s="122" t="s">
        <v>595</v>
      </c>
      <c r="B92" s="740">
        <v>283</v>
      </c>
      <c r="C92" s="123"/>
      <c r="D92" s="123"/>
      <c r="E92" s="123"/>
      <c r="F92" s="123"/>
      <c r="G92" s="123"/>
      <c r="H92" s="125" t="s">
        <v>175</v>
      </c>
      <c r="I92" s="125" t="s">
        <v>175</v>
      </c>
      <c r="J92" s="123"/>
      <c r="K92" s="126"/>
      <c r="L92" s="123"/>
      <c r="M92" s="123"/>
      <c r="N92" s="126">
        <f t="shared" si="12"/>
        <v>0</v>
      </c>
      <c r="O92" s="126"/>
      <c r="P92" s="127">
        <f t="shared" si="13"/>
        <v>0</v>
      </c>
      <c r="Q92" s="123"/>
      <c r="R92" s="126"/>
      <c r="S92" s="126"/>
      <c r="T92" s="128"/>
    </row>
    <row r="93" spans="1:20" ht="15.75" customHeight="1">
      <c r="A93" s="122" t="s">
        <v>767</v>
      </c>
      <c r="B93" s="740">
        <v>1030</v>
      </c>
      <c r="C93" s="123"/>
      <c r="D93" s="123"/>
      <c r="E93" s="123"/>
      <c r="F93" s="123"/>
      <c r="G93" s="123"/>
      <c r="H93" s="125" t="s">
        <v>175</v>
      </c>
      <c r="I93" s="125" t="s">
        <v>175</v>
      </c>
      <c r="J93" s="123"/>
      <c r="K93" s="126"/>
      <c r="L93" s="123"/>
      <c r="M93" s="123"/>
      <c r="N93" s="126">
        <f t="shared" si="12"/>
        <v>0</v>
      </c>
      <c r="O93" s="126"/>
      <c r="P93" s="127">
        <f>C93+G93+N93</f>
        <v>0</v>
      </c>
      <c r="Q93" s="123"/>
      <c r="R93" s="126"/>
      <c r="S93" s="126"/>
      <c r="T93" s="128"/>
    </row>
    <row r="94" spans="1:20" ht="15.75" customHeight="1">
      <c r="A94" s="258"/>
      <c r="B94" s="739"/>
      <c r="C94" s="129"/>
      <c r="D94" s="129"/>
      <c r="E94" s="129"/>
      <c r="F94" s="129"/>
      <c r="G94" s="129"/>
      <c r="H94" s="145"/>
      <c r="I94" s="145"/>
      <c r="J94" s="129"/>
      <c r="K94" s="232"/>
      <c r="L94" s="129"/>
      <c r="M94" s="129"/>
      <c r="N94" s="232"/>
      <c r="O94" s="232"/>
      <c r="P94" s="816"/>
      <c r="Q94" s="129"/>
      <c r="R94" s="232"/>
      <c r="S94" s="232"/>
      <c r="T94" s="234"/>
    </row>
    <row r="95" spans="1:20" ht="23.25" customHeight="1">
      <c r="A95" s="122" t="s">
        <v>663</v>
      </c>
      <c r="B95" s="740">
        <v>289</v>
      </c>
      <c r="C95" s="123"/>
      <c r="D95" s="123"/>
      <c r="E95" s="123"/>
      <c r="F95" s="123"/>
      <c r="G95" s="123"/>
      <c r="H95" s="125" t="s">
        <v>175</v>
      </c>
      <c r="I95" s="125" t="s">
        <v>175</v>
      </c>
      <c r="J95" s="123"/>
      <c r="K95" s="126"/>
      <c r="L95" s="123"/>
      <c r="M95" s="123"/>
      <c r="N95" s="126">
        <f>J95+L95+M95</f>
        <v>0</v>
      </c>
      <c r="O95" s="126"/>
      <c r="P95" s="127">
        <f t="shared" si="13"/>
        <v>0</v>
      </c>
      <c r="Q95" s="123"/>
      <c r="R95" s="126"/>
      <c r="S95" s="126"/>
      <c r="T95" s="128"/>
    </row>
    <row r="96" spans="1:20" s="131" customFormat="1" ht="24" customHeight="1">
      <c r="A96" s="257" t="s">
        <v>325</v>
      </c>
      <c r="B96" s="740">
        <v>298</v>
      </c>
      <c r="C96" s="123"/>
      <c r="D96" s="123"/>
      <c r="E96" s="123"/>
      <c r="F96" s="123"/>
      <c r="G96" s="123"/>
      <c r="H96" s="125" t="s">
        <v>175</v>
      </c>
      <c r="I96" s="125" t="s">
        <v>175</v>
      </c>
      <c r="J96" s="123"/>
      <c r="K96" s="126"/>
      <c r="L96" s="123"/>
      <c r="M96" s="123"/>
      <c r="N96" s="126">
        <f>J96+L96+M96</f>
        <v>0</v>
      </c>
      <c r="O96" s="126"/>
      <c r="P96" s="127">
        <f t="shared" si="13"/>
        <v>0</v>
      </c>
      <c r="Q96" s="123"/>
      <c r="R96" s="126"/>
      <c r="S96" s="126"/>
      <c r="T96" s="128"/>
    </row>
    <row r="97" spans="1:20" s="130" customFormat="1" ht="27.75" customHeight="1">
      <c r="A97" s="248" t="s">
        <v>326</v>
      </c>
      <c r="B97" s="736"/>
      <c r="C97" s="121">
        <f>C98+C122+C134</f>
        <v>0</v>
      </c>
      <c r="D97" s="121">
        <f>D98+D122+D134</f>
        <v>0</v>
      </c>
      <c r="E97" s="121">
        <f>E98+E122+E134</f>
        <v>0</v>
      </c>
      <c r="F97" s="121">
        <f>F98+F122+F134</f>
        <v>0</v>
      </c>
      <c r="G97" s="121">
        <f>G98+G122+G134</f>
        <v>0</v>
      </c>
      <c r="H97" s="250" t="s">
        <v>175</v>
      </c>
      <c r="I97" s="250" t="s">
        <v>175</v>
      </c>
      <c r="J97" s="121">
        <f>J98+J122+J134</f>
        <v>0</v>
      </c>
      <c r="K97" s="121">
        <f>K98+K122+K134</f>
        <v>0</v>
      </c>
      <c r="L97" s="121">
        <f>L98+L122+L134</f>
        <v>0</v>
      </c>
      <c r="M97" s="121">
        <f>M98+M122+M134</f>
        <v>0</v>
      </c>
      <c r="N97" s="121">
        <f>J97+L97+M97</f>
        <v>0</v>
      </c>
      <c r="O97" s="121">
        <f>O98+O122+O134</f>
        <v>0</v>
      </c>
      <c r="P97" s="251">
        <f>C97+G97+N97</f>
        <v>0</v>
      </c>
      <c r="Q97" s="121">
        <f>Q98+Q122+Q134</f>
        <v>0</v>
      </c>
      <c r="R97" s="121">
        <f>R98+R122+R134</f>
        <v>0</v>
      </c>
      <c r="S97" s="121">
        <f>S98+S122+S134</f>
        <v>0</v>
      </c>
      <c r="T97" s="252">
        <f>T98+T122+T134</f>
        <v>0</v>
      </c>
    </row>
    <row r="98" spans="1:20" s="480" customFormat="1" ht="24" customHeight="1">
      <c r="A98" s="888" t="s">
        <v>754</v>
      </c>
      <c r="B98" s="869"/>
      <c r="C98" s="844">
        <f>SUM(C100:C121)</f>
        <v>0</v>
      </c>
      <c r="D98" s="844">
        <f>SUM(D100:D121)</f>
        <v>0</v>
      </c>
      <c r="E98" s="844">
        <f>SUM(E100:E121)</f>
        <v>0</v>
      </c>
      <c r="F98" s="844">
        <f>SUM(F100:F121)</f>
        <v>0</v>
      </c>
      <c r="G98" s="844">
        <f>SUM(G100:G121)</f>
        <v>0</v>
      </c>
      <c r="H98" s="845" t="s">
        <v>175</v>
      </c>
      <c r="I98" s="845" t="s">
        <v>175</v>
      </c>
      <c r="J98" s="844">
        <f aca="true" t="shared" si="14" ref="J98:O98">SUM(J100:J121)</f>
        <v>0</v>
      </c>
      <c r="K98" s="844">
        <f t="shared" si="14"/>
        <v>0</v>
      </c>
      <c r="L98" s="844">
        <f t="shared" si="14"/>
        <v>0</v>
      </c>
      <c r="M98" s="844">
        <f t="shared" si="14"/>
        <v>0</v>
      </c>
      <c r="N98" s="844">
        <f t="shared" si="14"/>
        <v>0</v>
      </c>
      <c r="O98" s="844">
        <f t="shared" si="14"/>
        <v>0</v>
      </c>
      <c r="P98" s="846">
        <f>C98+G98+N98</f>
        <v>0</v>
      </c>
      <c r="Q98" s="844">
        <f>SUM(Q100:Q121)</f>
        <v>0</v>
      </c>
      <c r="R98" s="844">
        <f>SUM(R100:R121)</f>
        <v>0</v>
      </c>
      <c r="S98" s="844">
        <f>SUM(S100:S121)</f>
        <v>0</v>
      </c>
      <c r="T98" s="847">
        <f>SUM(T100:T121)</f>
        <v>0</v>
      </c>
    </row>
    <row r="99" spans="1:20" s="131" customFormat="1" ht="27" customHeight="1">
      <c r="A99" s="868" t="s">
        <v>758</v>
      </c>
      <c r="B99" s="739"/>
      <c r="C99" s="232"/>
      <c r="D99" s="232"/>
      <c r="E99" s="232"/>
      <c r="F99" s="232"/>
      <c r="G99" s="232"/>
      <c r="H99" s="145"/>
      <c r="I99" s="145"/>
      <c r="J99" s="232"/>
      <c r="K99" s="232"/>
      <c r="L99" s="232"/>
      <c r="M99" s="232"/>
      <c r="N99" s="232"/>
      <c r="O99" s="232"/>
      <c r="P99" s="816"/>
      <c r="Q99" s="232"/>
      <c r="R99" s="232"/>
      <c r="S99" s="232"/>
      <c r="T99" s="318"/>
    </row>
    <row r="100" spans="1:20" ht="15.75" customHeight="1">
      <c r="A100" s="122" t="s">
        <v>601</v>
      </c>
      <c r="B100" s="740">
        <v>338</v>
      </c>
      <c r="C100" s="123"/>
      <c r="D100" s="123"/>
      <c r="E100" s="123"/>
      <c r="F100" s="123"/>
      <c r="G100" s="123"/>
      <c r="H100" s="125" t="s">
        <v>175</v>
      </c>
      <c r="I100" s="125" t="s">
        <v>175</v>
      </c>
      <c r="J100" s="123"/>
      <c r="K100" s="126"/>
      <c r="L100" s="123"/>
      <c r="M100" s="123"/>
      <c r="N100" s="126">
        <f aca="true" t="shared" si="15" ref="N100:N109">J100+L100+M100</f>
        <v>0</v>
      </c>
      <c r="O100" s="126"/>
      <c r="P100" s="127">
        <f aca="true" t="shared" si="16" ref="P100:P109">C100+G100+N100</f>
        <v>0</v>
      </c>
      <c r="Q100" s="123"/>
      <c r="R100" s="126"/>
      <c r="S100" s="126"/>
      <c r="T100" s="128"/>
    </row>
    <row r="101" spans="1:20" ht="15.75" customHeight="1">
      <c r="A101" s="122" t="s">
        <v>602</v>
      </c>
      <c r="B101" s="740">
        <v>378</v>
      </c>
      <c r="C101" s="123"/>
      <c r="D101" s="123"/>
      <c r="E101" s="123"/>
      <c r="F101" s="123"/>
      <c r="G101" s="123"/>
      <c r="H101" s="125" t="s">
        <v>175</v>
      </c>
      <c r="I101" s="125" t="s">
        <v>175</v>
      </c>
      <c r="J101" s="123"/>
      <c r="K101" s="126"/>
      <c r="L101" s="123"/>
      <c r="M101" s="123"/>
      <c r="N101" s="126">
        <f t="shared" si="15"/>
        <v>0</v>
      </c>
      <c r="O101" s="126"/>
      <c r="P101" s="127">
        <f t="shared" si="16"/>
        <v>0</v>
      </c>
      <c r="Q101" s="123"/>
      <c r="R101" s="126"/>
      <c r="S101" s="126"/>
      <c r="T101" s="128"/>
    </row>
    <row r="102" spans="1:20" ht="15.75" customHeight="1">
      <c r="A102" s="122" t="s">
        <v>603</v>
      </c>
      <c r="B102" s="740">
        <v>340</v>
      </c>
      <c r="C102" s="123"/>
      <c r="D102" s="123"/>
      <c r="E102" s="123"/>
      <c r="F102" s="123"/>
      <c r="G102" s="123"/>
      <c r="H102" s="125" t="s">
        <v>175</v>
      </c>
      <c r="I102" s="125" t="s">
        <v>175</v>
      </c>
      <c r="J102" s="123"/>
      <c r="K102" s="126"/>
      <c r="L102" s="123"/>
      <c r="M102" s="123"/>
      <c r="N102" s="126">
        <f t="shared" si="15"/>
        <v>0</v>
      </c>
      <c r="O102" s="126"/>
      <c r="P102" s="127">
        <f t="shared" si="16"/>
        <v>0</v>
      </c>
      <c r="Q102" s="123"/>
      <c r="R102" s="126"/>
      <c r="S102" s="126"/>
      <c r="T102" s="128"/>
    </row>
    <row r="103" spans="1:20" ht="15.75" customHeight="1">
      <c r="A103" s="122" t="s">
        <v>605</v>
      </c>
      <c r="B103" s="740">
        <v>381</v>
      </c>
      <c r="C103" s="123"/>
      <c r="D103" s="123"/>
      <c r="E103" s="123"/>
      <c r="F103" s="123"/>
      <c r="G103" s="123"/>
      <c r="H103" s="125" t="s">
        <v>175</v>
      </c>
      <c r="I103" s="125" t="s">
        <v>175</v>
      </c>
      <c r="J103" s="123"/>
      <c r="K103" s="126"/>
      <c r="L103" s="123"/>
      <c r="M103" s="123"/>
      <c r="N103" s="126">
        <f t="shared" si="15"/>
        <v>0</v>
      </c>
      <c r="O103" s="126"/>
      <c r="P103" s="127">
        <f t="shared" si="16"/>
        <v>0</v>
      </c>
      <c r="Q103" s="123"/>
      <c r="R103" s="126"/>
      <c r="S103" s="126"/>
      <c r="T103" s="128"/>
    </row>
    <row r="104" spans="1:20" ht="15.75" customHeight="1">
      <c r="A104" s="122" t="s">
        <v>607</v>
      </c>
      <c r="B104" s="740">
        <v>349</v>
      </c>
      <c r="C104" s="123"/>
      <c r="D104" s="123"/>
      <c r="E104" s="123"/>
      <c r="F104" s="123"/>
      <c r="G104" s="123"/>
      <c r="H104" s="125" t="s">
        <v>175</v>
      </c>
      <c r="I104" s="125" t="s">
        <v>175</v>
      </c>
      <c r="J104" s="123"/>
      <c r="K104" s="126"/>
      <c r="L104" s="123"/>
      <c r="M104" s="123"/>
      <c r="N104" s="126">
        <f t="shared" si="15"/>
        <v>0</v>
      </c>
      <c r="O104" s="126"/>
      <c r="P104" s="127">
        <f t="shared" si="16"/>
        <v>0</v>
      </c>
      <c r="Q104" s="123"/>
      <c r="R104" s="126"/>
      <c r="S104" s="126"/>
      <c r="T104" s="128"/>
    </row>
    <row r="105" spans="1:20" ht="15.75" customHeight="1">
      <c r="A105" s="122" t="s">
        <v>609</v>
      </c>
      <c r="B105" s="740">
        <v>354</v>
      </c>
      <c r="C105" s="123"/>
      <c r="D105" s="123"/>
      <c r="E105" s="123"/>
      <c r="F105" s="123"/>
      <c r="G105" s="123"/>
      <c r="H105" s="125" t="s">
        <v>175</v>
      </c>
      <c r="I105" s="125" t="s">
        <v>175</v>
      </c>
      <c r="J105" s="123"/>
      <c r="K105" s="126"/>
      <c r="L105" s="123"/>
      <c r="M105" s="123"/>
      <c r="N105" s="126">
        <f t="shared" si="15"/>
        <v>0</v>
      </c>
      <c r="O105" s="126"/>
      <c r="P105" s="127">
        <f t="shared" si="16"/>
        <v>0</v>
      </c>
      <c r="Q105" s="123"/>
      <c r="R105" s="126"/>
      <c r="S105" s="126"/>
      <c r="T105" s="128"/>
    </row>
    <row r="106" spans="1:20" ht="15.75" customHeight="1">
      <c r="A106" s="122" t="s">
        <v>611</v>
      </c>
      <c r="B106" s="740">
        <v>385</v>
      </c>
      <c r="C106" s="123"/>
      <c r="D106" s="123"/>
      <c r="E106" s="123"/>
      <c r="F106" s="123"/>
      <c r="G106" s="123"/>
      <c r="H106" s="125" t="s">
        <v>175</v>
      </c>
      <c r="I106" s="125" t="s">
        <v>175</v>
      </c>
      <c r="J106" s="123"/>
      <c r="K106" s="126"/>
      <c r="L106" s="123"/>
      <c r="M106" s="123"/>
      <c r="N106" s="126">
        <f t="shared" si="15"/>
        <v>0</v>
      </c>
      <c r="O106" s="126"/>
      <c r="P106" s="127">
        <f t="shared" si="16"/>
        <v>0</v>
      </c>
      <c r="Q106" s="123"/>
      <c r="R106" s="126"/>
      <c r="S106" s="126"/>
      <c r="T106" s="128"/>
    </row>
    <row r="107" spans="1:20" ht="15.75" customHeight="1">
      <c r="A107" s="122" t="s">
        <v>614</v>
      </c>
      <c r="B107" s="740">
        <v>383</v>
      </c>
      <c r="C107" s="123"/>
      <c r="D107" s="123"/>
      <c r="E107" s="123"/>
      <c r="F107" s="123"/>
      <c r="G107" s="123"/>
      <c r="H107" s="125" t="s">
        <v>175</v>
      </c>
      <c r="I107" s="125" t="s">
        <v>175</v>
      </c>
      <c r="J107" s="123"/>
      <c r="K107" s="126"/>
      <c r="L107" s="123"/>
      <c r="M107" s="123"/>
      <c r="N107" s="126">
        <f t="shared" si="15"/>
        <v>0</v>
      </c>
      <c r="O107" s="126"/>
      <c r="P107" s="127">
        <f t="shared" si="16"/>
        <v>0</v>
      </c>
      <c r="Q107" s="123"/>
      <c r="R107" s="126"/>
      <c r="S107" s="126"/>
      <c r="T107" s="128"/>
    </row>
    <row r="108" spans="1:20" ht="15.75" customHeight="1">
      <c r="A108" s="122" t="s">
        <v>615</v>
      </c>
      <c r="B108" s="740">
        <v>384</v>
      </c>
      <c r="C108" s="123"/>
      <c r="D108" s="123"/>
      <c r="E108" s="123"/>
      <c r="F108" s="123"/>
      <c r="G108" s="123"/>
      <c r="H108" s="125" t="s">
        <v>175</v>
      </c>
      <c r="I108" s="125" t="s">
        <v>175</v>
      </c>
      <c r="J108" s="123"/>
      <c r="K108" s="126"/>
      <c r="L108" s="123"/>
      <c r="M108" s="123"/>
      <c r="N108" s="126">
        <f t="shared" si="15"/>
        <v>0</v>
      </c>
      <c r="O108" s="126"/>
      <c r="P108" s="127">
        <f t="shared" si="16"/>
        <v>0</v>
      </c>
      <c r="Q108" s="123"/>
      <c r="R108" s="126"/>
      <c r="S108" s="126"/>
      <c r="T108" s="128"/>
    </row>
    <row r="109" spans="1:20" ht="15.75" customHeight="1">
      <c r="A109" s="798" t="s">
        <v>768</v>
      </c>
      <c r="B109" s="843">
        <v>1031</v>
      </c>
      <c r="C109" s="272"/>
      <c r="D109" s="272"/>
      <c r="E109" s="272"/>
      <c r="F109" s="272"/>
      <c r="G109" s="272"/>
      <c r="H109" s="150" t="s">
        <v>175</v>
      </c>
      <c r="I109" s="150" t="s">
        <v>175</v>
      </c>
      <c r="J109" s="272"/>
      <c r="K109" s="799"/>
      <c r="L109" s="272"/>
      <c r="M109" s="272"/>
      <c r="N109" s="799">
        <f t="shared" si="15"/>
        <v>0</v>
      </c>
      <c r="O109" s="799"/>
      <c r="P109" s="800">
        <f t="shared" si="16"/>
        <v>0</v>
      </c>
      <c r="Q109" s="272"/>
      <c r="R109" s="799"/>
      <c r="S109" s="799"/>
      <c r="T109" s="275"/>
    </row>
    <row r="110" spans="1:20" s="131" customFormat="1" ht="27" customHeight="1">
      <c r="A110" s="868" t="s">
        <v>759</v>
      </c>
      <c r="B110" s="739"/>
      <c r="C110" s="232"/>
      <c r="D110" s="232"/>
      <c r="E110" s="232"/>
      <c r="F110" s="232"/>
      <c r="G110" s="232"/>
      <c r="H110" s="145"/>
      <c r="I110" s="145"/>
      <c r="J110" s="232"/>
      <c r="K110" s="232"/>
      <c r="L110" s="232"/>
      <c r="M110" s="232"/>
      <c r="N110" s="232"/>
      <c r="O110" s="232"/>
      <c r="P110" s="816"/>
      <c r="Q110" s="232"/>
      <c r="R110" s="232"/>
      <c r="S110" s="232"/>
      <c r="T110" s="318"/>
    </row>
    <row r="111" spans="1:20" ht="15.75" customHeight="1">
      <c r="A111" s="122" t="s">
        <v>599</v>
      </c>
      <c r="B111" s="740">
        <v>352</v>
      </c>
      <c r="C111" s="123"/>
      <c r="D111" s="123"/>
      <c r="E111" s="123"/>
      <c r="F111" s="123"/>
      <c r="G111" s="123"/>
      <c r="H111" s="125" t="s">
        <v>175</v>
      </c>
      <c r="I111" s="125" t="s">
        <v>175</v>
      </c>
      <c r="J111" s="123"/>
      <c r="K111" s="126"/>
      <c r="L111" s="123"/>
      <c r="M111" s="123"/>
      <c r="N111" s="126">
        <f aca="true" t="shared" si="17" ref="N111:N119">J111+L111+M111</f>
        <v>0</v>
      </c>
      <c r="O111" s="126"/>
      <c r="P111" s="127">
        <f aca="true" t="shared" si="18" ref="P111:P121">C111+G111+N111</f>
        <v>0</v>
      </c>
      <c r="Q111" s="123"/>
      <c r="R111" s="126"/>
      <c r="S111" s="126"/>
      <c r="T111" s="128"/>
    </row>
    <row r="112" spans="1:20" ht="15.75" customHeight="1">
      <c r="A112" s="122" t="s">
        <v>600</v>
      </c>
      <c r="B112" s="740">
        <v>336</v>
      </c>
      <c r="C112" s="123"/>
      <c r="D112" s="123"/>
      <c r="E112" s="123"/>
      <c r="F112" s="123"/>
      <c r="G112" s="123"/>
      <c r="H112" s="125" t="s">
        <v>175</v>
      </c>
      <c r="I112" s="125" t="s">
        <v>175</v>
      </c>
      <c r="J112" s="123"/>
      <c r="K112" s="126"/>
      <c r="L112" s="123"/>
      <c r="M112" s="123"/>
      <c r="N112" s="126">
        <f t="shared" si="17"/>
        <v>0</v>
      </c>
      <c r="O112" s="126"/>
      <c r="P112" s="127">
        <f t="shared" si="18"/>
        <v>0</v>
      </c>
      <c r="Q112" s="123"/>
      <c r="R112" s="126"/>
      <c r="S112" s="126"/>
      <c r="T112" s="128"/>
    </row>
    <row r="113" spans="1:20" ht="15.75" customHeight="1">
      <c r="A113" s="122" t="s">
        <v>604</v>
      </c>
      <c r="B113" s="740">
        <v>342</v>
      </c>
      <c r="C113" s="123"/>
      <c r="D113" s="123"/>
      <c r="E113" s="123"/>
      <c r="F113" s="123"/>
      <c r="G113" s="123"/>
      <c r="H113" s="125" t="s">
        <v>175</v>
      </c>
      <c r="I113" s="125" t="s">
        <v>175</v>
      </c>
      <c r="J113" s="123"/>
      <c r="K113" s="126"/>
      <c r="L113" s="123"/>
      <c r="M113" s="123"/>
      <c r="N113" s="126">
        <f t="shared" si="17"/>
        <v>0</v>
      </c>
      <c r="O113" s="126"/>
      <c r="P113" s="127">
        <f t="shared" si="18"/>
        <v>0</v>
      </c>
      <c r="Q113" s="123"/>
      <c r="R113" s="126"/>
      <c r="S113" s="126"/>
      <c r="T113" s="128"/>
    </row>
    <row r="114" spans="1:20" ht="15.75" customHeight="1">
      <c r="A114" s="122" t="s">
        <v>606</v>
      </c>
      <c r="B114" s="740">
        <v>347</v>
      </c>
      <c r="C114" s="123"/>
      <c r="D114" s="123"/>
      <c r="E114" s="123"/>
      <c r="F114" s="123"/>
      <c r="G114" s="123"/>
      <c r="H114" s="125" t="s">
        <v>175</v>
      </c>
      <c r="I114" s="125" t="s">
        <v>175</v>
      </c>
      <c r="J114" s="123"/>
      <c r="K114" s="126"/>
      <c r="L114" s="123"/>
      <c r="M114" s="123"/>
      <c r="N114" s="126">
        <f t="shared" si="17"/>
        <v>0</v>
      </c>
      <c r="O114" s="126"/>
      <c r="P114" s="127">
        <f t="shared" si="18"/>
        <v>0</v>
      </c>
      <c r="Q114" s="123"/>
      <c r="R114" s="126"/>
      <c r="S114" s="126"/>
      <c r="T114" s="128"/>
    </row>
    <row r="115" spans="1:20" ht="15.75" customHeight="1">
      <c r="A115" s="122" t="s">
        <v>608</v>
      </c>
      <c r="B115" s="740">
        <v>351</v>
      </c>
      <c r="C115" s="123"/>
      <c r="D115" s="123"/>
      <c r="E115" s="123"/>
      <c r="F115" s="123"/>
      <c r="G115" s="123"/>
      <c r="H115" s="125" t="s">
        <v>175</v>
      </c>
      <c r="I115" s="125" t="s">
        <v>175</v>
      </c>
      <c r="J115" s="123"/>
      <c r="K115" s="126"/>
      <c r="L115" s="123"/>
      <c r="M115" s="123"/>
      <c r="N115" s="126">
        <f t="shared" si="17"/>
        <v>0</v>
      </c>
      <c r="O115" s="126"/>
      <c r="P115" s="127">
        <f t="shared" si="18"/>
        <v>0</v>
      </c>
      <c r="Q115" s="123"/>
      <c r="R115" s="126"/>
      <c r="S115" s="126"/>
      <c r="T115" s="128"/>
    </row>
    <row r="116" spans="1:20" ht="15.75" customHeight="1">
      <c r="A116" s="122" t="s">
        <v>610</v>
      </c>
      <c r="B116" s="740">
        <v>358</v>
      </c>
      <c r="C116" s="123"/>
      <c r="D116" s="123"/>
      <c r="E116" s="123"/>
      <c r="F116" s="123"/>
      <c r="G116" s="123"/>
      <c r="H116" s="125" t="s">
        <v>175</v>
      </c>
      <c r="I116" s="125" t="s">
        <v>175</v>
      </c>
      <c r="J116" s="123"/>
      <c r="K116" s="126"/>
      <c r="L116" s="123"/>
      <c r="M116" s="123"/>
      <c r="N116" s="126">
        <f t="shared" si="17"/>
        <v>0</v>
      </c>
      <c r="O116" s="126"/>
      <c r="P116" s="127">
        <f t="shared" si="18"/>
        <v>0</v>
      </c>
      <c r="Q116" s="123"/>
      <c r="R116" s="126"/>
      <c r="S116" s="126"/>
      <c r="T116" s="128"/>
    </row>
    <row r="117" spans="1:20" ht="15.75" customHeight="1">
      <c r="A117" s="122" t="s">
        <v>612</v>
      </c>
      <c r="B117" s="740">
        <v>364</v>
      </c>
      <c r="C117" s="123"/>
      <c r="D117" s="123"/>
      <c r="E117" s="123"/>
      <c r="F117" s="123"/>
      <c r="G117" s="123"/>
      <c r="H117" s="125" t="s">
        <v>175</v>
      </c>
      <c r="I117" s="125" t="s">
        <v>175</v>
      </c>
      <c r="J117" s="123"/>
      <c r="K117" s="126"/>
      <c r="L117" s="123"/>
      <c r="M117" s="123"/>
      <c r="N117" s="126">
        <f t="shared" si="17"/>
        <v>0</v>
      </c>
      <c r="O117" s="126"/>
      <c r="P117" s="127">
        <f t="shared" si="18"/>
        <v>0</v>
      </c>
      <c r="Q117" s="123"/>
      <c r="R117" s="126"/>
      <c r="S117" s="126"/>
      <c r="T117" s="128"/>
    </row>
    <row r="118" spans="1:20" ht="15.75" customHeight="1">
      <c r="A118" s="122" t="s">
        <v>613</v>
      </c>
      <c r="B118" s="740">
        <v>366</v>
      </c>
      <c r="C118" s="123"/>
      <c r="D118" s="123"/>
      <c r="E118" s="123"/>
      <c r="F118" s="123"/>
      <c r="G118" s="123"/>
      <c r="H118" s="125" t="s">
        <v>175</v>
      </c>
      <c r="I118" s="125" t="s">
        <v>175</v>
      </c>
      <c r="J118" s="123"/>
      <c r="K118" s="126"/>
      <c r="L118" s="123"/>
      <c r="M118" s="123"/>
      <c r="N118" s="126">
        <f t="shared" si="17"/>
        <v>0</v>
      </c>
      <c r="O118" s="126"/>
      <c r="P118" s="127">
        <f t="shared" si="18"/>
        <v>0</v>
      </c>
      <c r="Q118" s="123"/>
      <c r="R118" s="126"/>
      <c r="S118" s="126"/>
      <c r="T118" s="128"/>
    </row>
    <row r="119" spans="1:20" ht="15.75" customHeight="1">
      <c r="A119" s="122" t="s">
        <v>769</v>
      </c>
      <c r="B119" s="740">
        <v>1032</v>
      </c>
      <c r="C119" s="123"/>
      <c r="D119" s="123"/>
      <c r="E119" s="123"/>
      <c r="F119" s="123"/>
      <c r="G119" s="123"/>
      <c r="H119" s="125" t="s">
        <v>175</v>
      </c>
      <c r="I119" s="125" t="s">
        <v>175</v>
      </c>
      <c r="J119" s="123"/>
      <c r="K119" s="126"/>
      <c r="L119" s="123"/>
      <c r="M119" s="123"/>
      <c r="N119" s="126">
        <f t="shared" si="17"/>
        <v>0</v>
      </c>
      <c r="O119" s="126"/>
      <c r="P119" s="127">
        <f t="shared" si="18"/>
        <v>0</v>
      </c>
      <c r="Q119" s="123"/>
      <c r="R119" s="126"/>
      <c r="S119" s="126"/>
      <c r="T119" s="128"/>
    </row>
    <row r="120" spans="1:20" ht="15.75" customHeight="1">
      <c r="A120" s="258"/>
      <c r="B120" s="739"/>
      <c r="C120" s="129"/>
      <c r="D120" s="129"/>
      <c r="E120" s="129"/>
      <c r="F120" s="129"/>
      <c r="G120" s="129"/>
      <c r="H120" s="145"/>
      <c r="I120" s="145"/>
      <c r="J120" s="129"/>
      <c r="K120" s="232"/>
      <c r="L120" s="129"/>
      <c r="M120" s="129"/>
      <c r="N120" s="232"/>
      <c r="O120" s="232"/>
      <c r="P120" s="816"/>
      <c r="Q120" s="129"/>
      <c r="R120" s="232"/>
      <c r="S120" s="232"/>
      <c r="T120" s="234"/>
    </row>
    <row r="121" spans="1:21" ht="15">
      <c r="A121" s="122" t="s">
        <v>770</v>
      </c>
      <c r="B121" s="740">
        <v>389</v>
      </c>
      <c r="C121" s="123"/>
      <c r="D121" s="123"/>
      <c r="E121" s="123"/>
      <c r="F121" s="123"/>
      <c r="G121" s="123"/>
      <c r="H121" s="125" t="s">
        <v>175</v>
      </c>
      <c r="I121" s="125" t="s">
        <v>175</v>
      </c>
      <c r="J121" s="123"/>
      <c r="K121" s="126"/>
      <c r="L121" s="123"/>
      <c r="M121" s="123"/>
      <c r="N121" s="126">
        <f>J121+L121+M121</f>
        <v>0</v>
      </c>
      <c r="O121" s="126"/>
      <c r="P121" s="127">
        <f t="shared" si="18"/>
        <v>0</v>
      </c>
      <c r="Q121" s="123"/>
      <c r="R121" s="126"/>
      <c r="S121" s="126"/>
      <c r="T121" s="128"/>
      <c r="U121" s="131"/>
    </row>
    <row r="122" spans="1:21" s="131" customFormat="1" ht="24" customHeight="1">
      <c r="A122" s="257" t="s">
        <v>327</v>
      </c>
      <c r="B122" s="740"/>
      <c r="C122" s="126">
        <f>SUM(C123:C133)</f>
        <v>0</v>
      </c>
      <c r="D122" s="126">
        <f>SUM(D123:D133)</f>
        <v>0</v>
      </c>
      <c r="E122" s="126">
        <f>SUM(E123:E133)</f>
        <v>0</v>
      </c>
      <c r="F122" s="126">
        <f>SUM(F123:F133)</f>
        <v>0</v>
      </c>
      <c r="G122" s="126">
        <f>SUM(G123:G133)</f>
        <v>0</v>
      </c>
      <c r="H122" s="125" t="s">
        <v>175</v>
      </c>
      <c r="I122" s="125" t="s">
        <v>175</v>
      </c>
      <c r="J122" s="126">
        <f>SUM(J123:J133)</f>
        <v>0</v>
      </c>
      <c r="K122" s="126">
        <f>SUM(K123:K133)</f>
        <v>0</v>
      </c>
      <c r="L122" s="126">
        <f>SUM(L123:L133)</f>
        <v>0</v>
      </c>
      <c r="M122" s="126">
        <f>SUM(M123:M133)</f>
        <v>0</v>
      </c>
      <c r="N122" s="126">
        <f aca="true" t="shared" si="19" ref="N122:N132">J122+L122+M122</f>
        <v>0</v>
      </c>
      <c r="O122" s="126">
        <f>SUM(O123:O133)</f>
        <v>0</v>
      </c>
      <c r="P122" s="127">
        <f>C122+G122+N122</f>
        <v>0</v>
      </c>
      <c r="Q122" s="126">
        <f>SUM(Q123:Q133)</f>
        <v>0</v>
      </c>
      <c r="R122" s="126">
        <f>SUM(R123:R133)</f>
        <v>0</v>
      </c>
      <c r="S122" s="126">
        <f>SUM(S123:S133)</f>
        <v>0</v>
      </c>
      <c r="T122" s="144">
        <f>SUM(T123:T133)</f>
        <v>0</v>
      </c>
      <c r="U122" s="61"/>
    </row>
    <row r="123" spans="1:20" ht="15.75" customHeight="1">
      <c r="A123" s="122" t="s">
        <v>616</v>
      </c>
      <c r="B123" s="740">
        <v>425</v>
      </c>
      <c r="C123" s="123"/>
      <c r="D123" s="123"/>
      <c r="E123" s="123"/>
      <c r="F123" s="123"/>
      <c r="G123" s="123"/>
      <c r="H123" s="125" t="s">
        <v>175</v>
      </c>
      <c r="I123" s="125" t="s">
        <v>175</v>
      </c>
      <c r="J123" s="123"/>
      <c r="K123" s="126"/>
      <c r="L123" s="123"/>
      <c r="M123" s="123"/>
      <c r="N123" s="126">
        <f t="shared" si="19"/>
        <v>0</v>
      </c>
      <c r="O123" s="126"/>
      <c r="P123" s="127">
        <f aca="true" t="shared" si="20" ref="P123:P133">C123+G123+N123</f>
        <v>0</v>
      </c>
      <c r="Q123" s="123"/>
      <c r="R123" s="126"/>
      <c r="S123" s="126"/>
      <c r="T123" s="128"/>
    </row>
    <row r="124" spans="1:20" ht="15.75" customHeight="1">
      <c r="A124" s="122" t="s">
        <v>617</v>
      </c>
      <c r="B124" s="740">
        <v>428</v>
      </c>
      <c r="C124" s="123"/>
      <c r="D124" s="123"/>
      <c r="E124" s="123"/>
      <c r="F124" s="123"/>
      <c r="G124" s="123"/>
      <c r="H124" s="125" t="s">
        <v>175</v>
      </c>
      <c r="I124" s="125" t="s">
        <v>175</v>
      </c>
      <c r="J124" s="123"/>
      <c r="K124" s="126"/>
      <c r="L124" s="123"/>
      <c r="M124" s="123"/>
      <c r="N124" s="126">
        <f t="shared" si="19"/>
        <v>0</v>
      </c>
      <c r="O124" s="126"/>
      <c r="P124" s="127">
        <f t="shared" si="20"/>
        <v>0</v>
      </c>
      <c r="Q124" s="123"/>
      <c r="R124" s="126"/>
      <c r="S124" s="126"/>
      <c r="T124" s="128"/>
    </row>
    <row r="125" spans="1:20" ht="15.75" customHeight="1">
      <c r="A125" s="122" t="s">
        <v>618</v>
      </c>
      <c r="B125" s="740">
        <v>431</v>
      </c>
      <c r="C125" s="123"/>
      <c r="D125" s="123"/>
      <c r="E125" s="123"/>
      <c r="F125" s="123"/>
      <c r="G125" s="123"/>
      <c r="H125" s="125" t="s">
        <v>175</v>
      </c>
      <c r="I125" s="125" t="s">
        <v>175</v>
      </c>
      <c r="J125" s="123"/>
      <c r="K125" s="126"/>
      <c r="L125" s="123"/>
      <c r="M125" s="123"/>
      <c r="N125" s="126">
        <f t="shared" si="19"/>
        <v>0</v>
      </c>
      <c r="O125" s="126"/>
      <c r="P125" s="127">
        <f t="shared" si="20"/>
        <v>0</v>
      </c>
      <c r="Q125" s="123"/>
      <c r="R125" s="126"/>
      <c r="S125" s="126"/>
      <c r="T125" s="128"/>
    </row>
    <row r="126" spans="1:20" ht="15.75" customHeight="1">
      <c r="A126" s="122" t="s">
        <v>619</v>
      </c>
      <c r="B126" s="740">
        <v>437</v>
      </c>
      <c r="C126" s="123"/>
      <c r="D126" s="123"/>
      <c r="E126" s="123"/>
      <c r="F126" s="123"/>
      <c r="G126" s="123"/>
      <c r="H126" s="125" t="s">
        <v>175</v>
      </c>
      <c r="I126" s="125" t="s">
        <v>175</v>
      </c>
      <c r="J126" s="123"/>
      <c r="K126" s="126"/>
      <c r="L126" s="123"/>
      <c r="M126" s="123"/>
      <c r="N126" s="126">
        <f t="shared" si="19"/>
        <v>0</v>
      </c>
      <c r="O126" s="126"/>
      <c r="P126" s="127">
        <f t="shared" si="20"/>
        <v>0</v>
      </c>
      <c r="Q126" s="123"/>
      <c r="R126" s="126"/>
      <c r="S126" s="126"/>
      <c r="T126" s="128"/>
    </row>
    <row r="127" spans="1:20" ht="15.75" customHeight="1">
      <c r="A127" s="122" t="s">
        <v>620</v>
      </c>
      <c r="B127" s="740">
        <v>440</v>
      </c>
      <c r="C127" s="123"/>
      <c r="D127" s="123"/>
      <c r="E127" s="123"/>
      <c r="F127" s="123"/>
      <c r="G127" s="123"/>
      <c r="H127" s="125" t="s">
        <v>175</v>
      </c>
      <c r="I127" s="125" t="s">
        <v>175</v>
      </c>
      <c r="J127" s="123"/>
      <c r="K127" s="126"/>
      <c r="L127" s="123"/>
      <c r="M127" s="123"/>
      <c r="N127" s="126">
        <f t="shared" si="19"/>
        <v>0</v>
      </c>
      <c r="O127" s="126"/>
      <c r="P127" s="127">
        <f t="shared" si="20"/>
        <v>0</v>
      </c>
      <c r="Q127" s="123"/>
      <c r="R127" s="126"/>
      <c r="S127" s="126"/>
      <c r="T127" s="128"/>
    </row>
    <row r="128" spans="1:20" ht="15.75" customHeight="1">
      <c r="A128" s="122" t="s">
        <v>621</v>
      </c>
      <c r="B128" s="740">
        <v>446</v>
      </c>
      <c r="C128" s="123"/>
      <c r="D128" s="123"/>
      <c r="E128" s="123"/>
      <c r="F128" s="123"/>
      <c r="G128" s="123"/>
      <c r="H128" s="125" t="s">
        <v>175</v>
      </c>
      <c r="I128" s="125" t="s">
        <v>175</v>
      </c>
      <c r="J128" s="123"/>
      <c r="K128" s="126"/>
      <c r="L128" s="123"/>
      <c r="M128" s="123"/>
      <c r="N128" s="126">
        <f t="shared" si="19"/>
        <v>0</v>
      </c>
      <c r="O128" s="126"/>
      <c r="P128" s="127">
        <f t="shared" si="20"/>
        <v>0</v>
      </c>
      <c r="Q128" s="123"/>
      <c r="R128" s="126"/>
      <c r="S128" s="126"/>
      <c r="T128" s="128"/>
    </row>
    <row r="129" spans="1:20" ht="15.75" customHeight="1">
      <c r="A129" s="122" t="s">
        <v>622</v>
      </c>
      <c r="B129" s="740">
        <v>451</v>
      </c>
      <c r="C129" s="123"/>
      <c r="D129" s="123"/>
      <c r="E129" s="123"/>
      <c r="F129" s="123"/>
      <c r="G129" s="123"/>
      <c r="H129" s="125" t="s">
        <v>175</v>
      </c>
      <c r="I129" s="125" t="s">
        <v>175</v>
      </c>
      <c r="J129" s="123"/>
      <c r="K129" s="126"/>
      <c r="L129" s="123"/>
      <c r="M129" s="123"/>
      <c r="N129" s="126">
        <f t="shared" si="19"/>
        <v>0</v>
      </c>
      <c r="O129" s="126"/>
      <c r="P129" s="127">
        <f t="shared" si="20"/>
        <v>0</v>
      </c>
      <c r="Q129" s="123"/>
      <c r="R129" s="126"/>
      <c r="S129" s="126"/>
      <c r="T129" s="128"/>
    </row>
    <row r="130" spans="1:20" ht="15.75" customHeight="1">
      <c r="A130" s="122" t="s">
        <v>623</v>
      </c>
      <c r="B130" s="740">
        <v>454</v>
      </c>
      <c r="C130" s="123"/>
      <c r="D130" s="123"/>
      <c r="E130" s="123"/>
      <c r="F130" s="123"/>
      <c r="G130" s="123"/>
      <c r="H130" s="125" t="s">
        <v>175</v>
      </c>
      <c r="I130" s="125" t="s">
        <v>175</v>
      </c>
      <c r="J130" s="123"/>
      <c r="K130" s="126"/>
      <c r="L130" s="123"/>
      <c r="M130" s="123"/>
      <c r="N130" s="126">
        <f t="shared" si="19"/>
        <v>0</v>
      </c>
      <c r="O130" s="126"/>
      <c r="P130" s="127">
        <f t="shared" si="20"/>
        <v>0</v>
      </c>
      <c r="Q130" s="123"/>
      <c r="R130" s="126"/>
      <c r="S130" s="126"/>
      <c r="T130" s="128"/>
    </row>
    <row r="131" spans="1:20" ht="15.75" customHeight="1">
      <c r="A131" s="122" t="s">
        <v>624</v>
      </c>
      <c r="B131" s="740">
        <v>457</v>
      </c>
      <c r="C131" s="123"/>
      <c r="D131" s="123"/>
      <c r="E131" s="123"/>
      <c r="F131" s="123"/>
      <c r="G131" s="123"/>
      <c r="H131" s="125" t="s">
        <v>175</v>
      </c>
      <c r="I131" s="125" t="s">
        <v>175</v>
      </c>
      <c r="J131" s="123"/>
      <c r="K131" s="126"/>
      <c r="L131" s="123"/>
      <c r="M131" s="123"/>
      <c r="N131" s="126">
        <f t="shared" si="19"/>
        <v>0</v>
      </c>
      <c r="O131" s="126"/>
      <c r="P131" s="127">
        <f t="shared" si="20"/>
        <v>0</v>
      </c>
      <c r="Q131" s="123"/>
      <c r="R131" s="126"/>
      <c r="S131" s="126"/>
      <c r="T131" s="128"/>
    </row>
    <row r="132" spans="1:20" ht="15.75" customHeight="1">
      <c r="A132" s="122" t="s">
        <v>625</v>
      </c>
      <c r="B132" s="740">
        <v>463</v>
      </c>
      <c r="C132" s="123"/>
      <c r="D132" s="123"/>
      <c r="E132" s="123"/>
      <c r="F132" s="123"/>
      <c r="G132" s="123"/>
      <c r="H132" s="125" t="s">
        <v>175</v>
      </c>
      <c r="I132" s="125" t="s">
        <v>175</v>
      </c>
      <c r="J132" s="123"/>
      <c r="K132" s="126"/>
      <c r="L132" s="123"/>
      <c r="M132" s="123"/>
      <c r="N132" s="126">
        <f t="shared" si="19"/>
        <v>0</v>
      </c>
      <c r="O132" s="126"/>
      <c r="P132" s="127">
        <f t="shared" si="20"/>
        <v>0</v>
      </c>
      <c r="Q132" s="123"/>
      <c r="R132" s="126"/>
      <c r="S132" s="126"/>
      <c r="T132" s="128"/>
    </row>
    <row r="133" spans="1:21" ht="15.75" customHeight="1">
      <c r="A133" s="122" t="s">
        <v>565</v>
      </c>
      <c r="B133" s="740">
        <v>489</v>
      </c>
      <c r="C133" s="123"/>
      <c r="D133" s="123"/>
      <c r="E133" s="123"/>
      <c r="F133" s="123"/>
      <c r="G133" s="123"/>
      <c r="H133" s="125" t="s">
        <v>175</v>
      </c>
      <c r="I133" s="125" t="s">
        <v>175</v>
      </c>
      <c r="J133" s="123"/>
      <c r="K133" s="126"/>
      <c r="L133" s="123"/>
      <c r="M133" s="123"/>
      <c r="N133" s="126">
        <f>J133+L133+M133</f>
        <v>0</v>
      </c>
      <c r="O133" s="126"/>
      <c r="P133" s="127">
        <f t="shared" si="20"/>
        <v>0</v>
      </c>
      <c r="Q133" s="123"/>
      <c r="R133" s="126"/>
      <c r="S133" s="126"/>
      <c r="T133" s="128"/>
      <c r="U133" s="131"/>
    </row>
    <row r="134" spans="1:21" s="131" customFormat="1" ht="24.75" customHeight="1">
      <c r="A134" s="257" t="s">
        <v>328</v>
      </c>
      <c r="B134" s="740">
        <v>498</v>
      </c>
      <c r="C134" s="123"/>
      <c r="D134" s="123"/>
      <c r="E134" s="123"/>
      <c r="F134" s="123"/>
      <c r="G134" s="123"/>
      <c r="H134" s="125" t="s">
        <v>175</v>
      </c>
      <c r="I134" s="125" t="s">
        <v>175</v>
      </c>
      <c r="J134" s="123"/>
      <c r="K134" s="126"/>
      <c r="L134" s="123"/>
      <c r="M134" s="123"/>
      <c r="N134" s="126">
        <f>J134+L134+M134</f>
        <v>0</v>
      </c>
      <c r="O134" s="126"/>
      <c r="P134" s="127">
        <f>C134+G134+N134</f>
        <v>0</v>
      </c>
      <c r="Q134" s="123"/>
      <c r="R134" s="126"/>
      <c r="S134" s="126"/>
      <c r="T134" s="128"/>
      <c r="U134" s="130"/>
    </row>
    <row r="135" spans="1:21" s="130" customFormat="1" ht="27.75" customHeight="1">
      <c r="A135" s="248" t="s">
        <v>329</v>
      </c>
      <c r="B135" s="736"/>
      <c r="C135" s="121">
        <f>C136+C145+C166+C179</f>
        <v>0</v>
      </c>
      <c r="D135" s="121">
        <f>D136+D145+D166+D179</f>
        <v>0</v>
      </c>
      <c r="E135" s="121">
        <f>E136+E145+E166+E179</f>
        <v>0</v>
      </c>
      <c r="F135" s="121">
        <f>F136+F145+F166+F179</f>
        <v>0</v>
      </c>
      <c r="G135" s="121">
        <f>G136+G145+G166+G179</f>
        <v>0</v>
      </c>
      <c r="H135" s="250" t="s">
        <v>175</v>
      </c>
      <c r="I135" s="250" t="s">
        <v>175</v>
      </c>
      <c r="J135" s="121">
        <f>J136+J145+J166+J179</f>
        <v>0</v>
      </c>
      <c r="K135" s="121">
        <f>K136+K145+K166+K179</f>
        <v>0</v>
      </c>
      <c r="L135" s="121">
        <f>L136+L145+L166+L179</f>
        <v>0</v>
      </c>
      <c r="M135" s="121">
        <f>M136+M145+M166+M179</f>
        <v>0</v>
      </c>
      <c r="N135" s="121">
        <f>J135+L135+M135</f>
        <v>0</v>
      </c>
      <c r="O135" s="121">
        <f>O136+O145+O166+O179</f>
        <v>0</v>
      </c>
      <c r="P135" s="251">
        <f>C135+G135+N135</f>
        <v>0</v>
      </c>
      <c r="Q135" s="121">
        <f>Q136+Q145+Q166+Q179</f>
        <v>0</v>
      </c>
      <c r="R135" s="121">
        <f>R136+R145+R166+R179</f>
        <v>0</v>
      </c>
      <c r="S135" s="121">
        <f>S136+S145+S166+S179</f>
        <v>0</v>
      </c>
      <c r="T135" s="252">
        <f>T136+T145+T166+T179</f>
        <v>0</v>
      </c>
      <c r="U135" s="96"/>
    </row>
    <row r="136" spans="1:21" s="96" customFormat="1" ht="24.75" customHeight="1">
      <c r="A136" s="257" t="s">
        <v>330</v>
      </c>
      <c r="B136" s="740"/>
      <c r="C136" s="126">
        <f>SUM(C137:C144)</f>
        <v>0</v>
      </c>
      <c r="D136" s="126">
        <f>SUM(D137:D144)</f>
        <v>0</v>
      </c>
      <c r="E136" s="126">
        <f>SUM(E137:E144)</f>
        <v>0</v>
      </c>
      <c r="F136" s="126">
        <f>SUM(F137:F144)</f>
        <v>0</v>
      </c>
      <c r="G136" s="126">
        <f>SUM(G137:G144)</f>
        <v>0</v>
      </c>
      <c r="H136" s="125" t="s">
        <v>175</v>
      </c>
      <c r="I136" s="125" t="s">
        <v>175</v>
      </c>
      <c r="J136" s="126">
        <f aca="true" t="shared" si="21" ref="J136:T136">SUM(J137:J144)</f>
        <v>0</v>
      </c>
      <c r="K136" s="126">
        <f t="shared" si="21"/>
        <v>0</v>
      </c>
      <c r="L136" s="126">
        <f t="shared" si="21"/>
        <v>0</v>
      </c>
      <c r="M136" s="126">
        <f t="shared" si="21"/>
        <v>0</v>
      </c>
      <c r="N136" s="126">
        <f>J136+L136+M136</f>
        <v>0</v>
      </c>
      <c r="O136" s="126">
        <f t="shared" si="21"/>
        <v>0</v>
      </c>
      <c r="P136" s="127">
        <f>C136+G136+N136</f>
        <v>0</v>
      </c>
      <c r="Q136" s="126">
        <f t="shared" si="21"/>
        <v>0</v>
      </c>
      <c r="R136" s="126">
        <f t="shared" si="21"/>
        <v>0</v>
      </c>
      <c r="S136" s="126">
        <f t="shared" si="21"/>
        <v>0</v>
      </c>
      <c r="T136" s="144">
        <f t="shared" si="21"/>
        <v>0</v>
      </c>
      <c r="U136" s="61"/>
    </row>
    <row r="137" spans="1:20" ht="15.75" customHeight="1">
      <c r="A137" s="122" t="s">
        <v>566</v>
      </c>
      <c r="B137" s="740">
        <v>540</v>
      </c>
      <c r="C137" s="123"/>
      <c r="D137" s="123"/>
      <c r="E137" s="123"/>
      <c r="F137" s="123"/>
      <c r="G137" s="123"/>
      <c r="H137" s="125" t="s">
        <v>175</v>
      </c>
      <c r="I137" s="125" t="s">
        <v>175</v>
      </c>
      <c r="J137" s="123"/>
      <c r="K137" s="126"/>
      <c r="L137" s="123"/>
      <c r="M137" s="123"/>
      <c r="N137" s="126">
        <f aca="true" t="shared" si="22" ref="N137:N144">J137+L137+M137</f>
        <v>0</v>
      </c>
      <c r="O137" s="126"/>
      <c r="P137" s="127">
        <f aca="true" t="shared" si="23" ref="P137:P144">C137+G137+N137</f>
        <v>0</v>
      </c>
      <c r="Q137" s="123"/>
      <c r="R137" s="126"/>
      <c r="S137" s="126"/>
      <c r="T137" s="128"/>
    </row>
    <row r="138" spans="1:20" ht="15.75" customHeight="1">
      <c r="A138" s="122" t="s">
        <v>567</v>
      </c>
      <c r="B138" s="740">
        <v>543</v>
      </c>
      <c r="C138" s="123"/>
      <c r="D138" s="123"/>
      <c r="E138" s="123"/>
      <c r="F138" s="123"/>
      <c r="G138" s="123"/>
      <c r="H138" s="125" t="s">
        <v>175</v>
      </c>
      <c r="I138" s="125" t="s">
        <v>175</v>
      </c>
      <c r="J138" s="123"/>
      <c r="K138" s="126"/>
      <c r="L138" s="123"/>
      <c r="M138" s="123"/>
      <c r="N138" s="126">
        <f t="shared" si="22"/>
        <v>0</v>
      </c>
      <c r="O138" s="126"/>
      <c r="P138" s="127">
        <f t="shared" si="23"/>
        <v>0</v>
      </c>
      <c r="Q138" s="123"/>
      <c r="R138" s="126"/>
      <c r="S138" s="126"/>
      <c r="T138" s="128"/>
    </row>
    <row r="139" spans="1:20" ht="15.75" customHeight="1">
      <c r="A139" s="122" t="s">
        <v>568</v>
      </c>
      <c r="B139" s="740">
        <v>549</v>
      </c>
      <c r="C139" s="123"/>
      <c r="D139" s="123"/>
      <c r="E139" s="123"/>
      <c r="F139" s="123"/>
      <c r="G139" s="123"/>
      <c r="H139" s="125" t="s">
        <v>175</v>
      </c>
      <c r="I139" s="125" t="s">
        <v>175</v>
      </c>
      <c r="J139" s="123"/>
      <c r="K139" s="126"/>
      <c r="L139" s="123"/>
      <c r="M139" s="123"/>
      <c r="N139" s="126">
        <f t="shared" si="22"/>
        <v>0</v>
      </c>
      <c r="O139" s="126"/>
      <c r="P139" s="127">
        <f t="shared" si="23"/>
        <v>0</v>
      </c>
      <c r="Q139" s="123"/>
      <c r="R139" s="126"/>
      <c r="S139" s="126"/>
      <c r="T139" s="128"/>
    </row>
    <row r="140" spans="1:20" ht="15.75" customHeight="1">
      <c r="A140" s="122" t="s">
        <v>569</v>
      </c>
      <c r="B140" s="740">
        <v>555</v>
      </c>
      <c r="C140" s="123"/>
      <c r="D140" s="123"/>
      <c r="E140" s="123"/>
      <c r="F140" s="123"/>
      <c r="G140" s="123"/>
      <c r="H140" s="125" t="s">
        <v>175</v>
      </c>
      <c r="I140" s="125" t="s">
        <v>175</v>
      </c>
      <c r="J140" s="123"/>
      <c r="K140" s="126"/>
      <c r="L140" s="123"/>
      <c r="M140" s="123"/>
      <c r="N140" s="126">
        <f t="shared" si="22"/>
        <v>0</v>
      </c>
      <c r="O140" s="126"/>
      <c r="P140" s="127">
        <f t="shared" si="23"/>
        <v>0</v>
      </c>
      <c r="Q140" s="123"/>
      <c r="R140" s="126"/>
      <c r="S140" s="126"/>
      <c r="T140" s="128"/>
    </row>
    <row r="141" spans="1:20" ht="15.75" customHeight="1">
      <c r="A141" s="122" t="s">
        <v>626</v>
      </c>
      <c r="B141" s="740">
        <v>573</v>
      </c>
      <c r="C141" s="123"/>
      <c r="D141" s="123"/>
      <c r="E141" s="123"/>
      <c r="F141" s="123"/>
      <c r="G141" s="123"/>
      <c r="H141" s="125" t="s">
        <v>175</v>
      </c>
      <c r="I141" s="125" t="s">
        <v>175</v>
      </c>
      <c r="J141" s="123"/>
      <c r="K141" s="126"/>
      <c r="L141" s="123"/>
      <c r="M141" s="123"/>
      <c r="N141" s="126">
        <f t="shared" si="22"/>
        <v>0</v>
      </c>
      <c r="O141" s="126"/>
      <c r="P141" s="127">
        <f t="shared" si="23"/>
        <v>0</v>
      </c>
      <c r="Q141" s="123"/>
      <c r="R141" s="126"/>
      <c r="S141" s="126"/>
      <c r="T141" s="128"/>
    </row>
    <row r="142" spans="1:20" ht="15.75" customHeight="1">
      <c r="A142" s="122" t="s">
        <v>627</v>
      </c>
      <c r="B142" s="740">
        <v>550</v>
      </c>
      <c r="C142" s="132"/>
      <c r="D142" s="132"/>
      <c r="E142" s="132"/>
      <c r="F142" s="132"/>
      <c r="G142" s="132"/>
      <c r="H142" s="125" t="s">
        <v>175</v>
      </c>
      <c r="I142" s="125" t="s">
        <v>175</v>
      </c>
      <c r="J142" s="132"/>
      <c r="K142" s="126"/>
      <c r="L142" s="132"/>
      <c r="M142" s="132"/>
      <c r="N142" s="126">
        <f>J142+L142+M142</f>
        <v>0</v>
      </c>
      <c r="O142" s="126"/>
      <c r="P142" s="127">
        <f>C142+G142+N142</f>
        <v>0</v>
      </c>
      <c r="Q142" s="132"/>
      <c r="R142" s="126"/>
      <c r="S142" s="126"/>
      <c r="T142" s="135"/>
    </row>
    <row r="143" spans="1:20" ht="15.75" customHeight="1">
      <c r="A143" s="122" t="s">
        <v>628</v>
      </c>
      <c r="B143" s="740">
        <v>580</v>
      </c>
      <c r="C143" s="123"/>
      <c r="D143" s="123"/>
      <c r="E143" s="123"/>
      <c r="F143" s="123"/>
      <c r="G143" s="123"/>
      <c r="H143" s="125" t="s">
        <v>175</v>
      </c>
      <c r="I143" s="125" t="s">
        <v>175</v>
      </c>
      <c r="J143" s="123"/>
      <c r="K143" s="126"/>
      <c r="L143" s="123"/>
      <c r="M143" s="123"/>
      <c r="N143" s="126">
        <f t="shared" si="22"/>
        <v>0</v>
      </c>
      <c r="O143" s="126"/>
      <c r="P143" s="127">
        <f t="shared" si="23"/>
        <v>0</v>
      </c>
      <c r="Q143" s="123"/>
      <c r="R143" s="126"/>
      <c r="S143" s="126"/>
      <c r="T143" s="128"/>
    </row>
    <row r="144" spans="1:21" ht="15.75" customHeight="1">
      <c r="A144" s="122" t="s">
        <v>570</v>
      </c>
      <c r="B144" s="740">
        <v>589</v>
      </c>
      <c r="C144" s="123"/>
      <c r="D144" s="123"/>
      <c r="E144" s="123"/>
      <c r="F144" s="123"/>
      <c r="G144" s="123"/>
      <c r="H144" s="125" t="s">
        <v>175</v>
      </c>
      <c r="I144" s="125" t="s">
        <v>175</v>
      </c>
      <c r="J144" s="123"/>
      <c r="K144" s="126"/>
      <c r="L144" s="123"/>
      <c r="M144" s="123"/>
      <c r="N144" s="126">
        <f t="shared" si="22"/>
        <v>0</v>
      </c>
      <c r="O144" s="126"/>
      <c r="P144" s="127">
        <f t="shared" si="23"/>
        <v>0</v>
      </c>
      <c r="Q144" s="123"/>
      <c r="R144" s="126"/>
      <c r="S144" s="126"/>
      <c r="T144" s="128"/>
      <c r="U144" s="131"/>
    </row>
    <row r="145" spans="1:21" s="131" customFormat="1" ht="24.75" customHeight="1">
      <c r="A145" s="257" t="s">
        <v>331</v>
      </c>
      <c r="B145" s="740" t="s">
        <v>148</v>
      </c>
      <c r="C145" s="126">
        <f>SUM(C146:C165)</f>
        <v>0</v>
      </c>
      <c r="D145" s="126">
        <f>SUM(D146:D165)</f>
        <v>0</v>
      </c>
      <c r="E145" s="126">
        <f>SUM(E146:E165)</f>
        <v>0</v>
      </c>
      <c r="F145" s="126">
        <f>SUM(F146:F165)</f>
        <v>0</v>
      </c>
      <c r="G145" s="126">
        <f>SUM(G146:G165)</f>
        <v>0</v>
      </c>
      <c r="H145" s="125" t="s">
        <v>175</v>
      </c>
      <c r="I145" s="125" t="s">
        <v>175</v>
      </c>
      <c r="J145" s="126">
        <f aca="true" t="shared" si="24" ref="J145:T145">SUM(J146:J165)</f>
        <v>0</v>
      </c>
      <c r="K145" s="126">
        <f t="shared" si="24"/>
        <v>0</v>
      </c>
      <c r="L145" s="126">
        <f t="shared" si="24"/>
        <v>0</v>
      </c>
      <c r="M145" s="126">
        <f t="shared" si="24"/>
        <v>0</v>
      </c>
      <c r="N145" s="126">
        <f aca="true" t="shared" si="25" ref="N145:N165">J145+L145+M145</f>
        <v>0</v>
      </c>
      <c r="O145" s="126">
        <f t="shared" si="24"/>
        <v>0</v>
      </c>
      <c r="P145" s="127">
        <f>C145+G145+N145</f>
        <v>0</v>
      </c>
      <c r="Q145" s="126">
        <f t="shared" si="24"/>
        <v>0</v>
      </c>
      <c r="R145" s="126">
        <f t="shared" si="24"/>
        <v>0</v>
      </c>
      <c r="S145" s="126">
        <f t="shared" si="24"/>
        <v>0</v>
      </c>
      <c r="T145" s="144">
        <f t="shared" si="24"/>
        <v>0</v>
      </c>
      <c r="U145" s="61"/>
    </row>
    <row r="146" spans="1:20" ht="15.75" customHeight="1">
      <c r="A146" s="122" t="s">
        <v>629</v>
      </c>
      <c r="B146" s="740">
        <v>625</v>
      </c>
      <c r="C146" s="123"/>
      <c r="D146" s="123"/>
      <c r="E146" s="123"/>
      <c r="F146" s="123"/>
      <c r="G146" s="123"/>
      <c r="H146" s="125" t="s">
        <v>175</v>
      </c>
      <c r="I146" s="125" t="s">
        <v>175</v>
      </c>
      <c r="J146" s="123"/>
      <c r="K146" s="126"/>
      <c r="L146" s="123"/>
      <c r="M146" s="123"/>
      <c r="N146" s="126">
        <f t="shared" si="25"/>
        <v>0</v>
      </c>
      <c r="O146" s="126"/>
      <c r="P146" s="127">
        <f aca="true" t="shared" si="26" ref="P146:P165">C146+G146+N146</f>
        <v>0</v>
      </c>
      <c r="Q146" s="123"/>
      <c r="R146" s="126"/>
      <c r="S146" s="126"/>
      <c r="T146" s="128"/>
    </row>
    <row r="147" spans="1:20" ht="15.75" customHeight="1">
      <c r="A147" s="122" t="s">
        <v>630</v>
      </c>
      <c r="B147" s="740">
        <v>610</v>
      </c>
      <c r="C147" s="123"/>
      <c r="D147" s="123"/>
      <c r="E147" s="123"/>
      <c r="F147" s="123"/>
      <c r="G147" s="123"/>
      <c r="H147" s="125" t="s">
        <v>175</v>
      </c>
      <c r="I147" s="125" t="s">
        <v>175</v>
      </c>
      <c r="J147" s="123"/>
      <c r="K147" s="126"/>
      <c r="L147" s="123"/>
      <c r="M147" s="123"/>
      <c r="N147" s="126">
        <f t="shared" si="25"/>
        <v>0</v>
      </c>
      <c r="O147" s="126"/>
      <c r="P147" s="127">
        <f t="shared" si="26"/>
        <v>0</v>
      </c>
      <c r="Q147" s="123"/>
      <c r="R147" s="126"/>
      <c r="S147" s="126"/>
      <c r="T147" s="128"/>
    </row>
    <row r="148" spans="1:20" ht="15.75" customHeight="1">
      <c r="A148" s="122" t="s">
        <v>631</v>
      </c>
      <c r="B148" s="740">
        <v>611</v>
      </c>
      <c r="C148" s="123"/>
      <c r="D148" s="123"/>
      <c r="E148" s="123"/>
      <c r="F148" s="123"/>
      <c r="G148" s="123"/>
      <c r="H148" s="125" t="s">
        <v>175</v>
      </c>
      <c r="I148" s="125" t="s">
        <v>175</v>
      </c>
      <c r="J148" s="123"/>
      <c r="K148" s="126"/>
      <c r="L148" s="123"/>
      <c r="M148" s="123"/>
      <c r="N148" s="126">
        <f t="shared" si="25"/>
        <v>0</v>
      </c>
      <c r="O148" s="126"/>
      <c r="P148" s="127">
        <f t="shared" si="26"/>
        <v>0</v>
      </c>
      <c r="Q148" s="123"/>
      <c r="R148" s="126"/>
      <c r="S148" s="126"/>
      <c r="T148" s="128"/>
    </row>
    <row r="149" spans="1:20" ht="15.75" customHeight="1">
      <c r="A149" s="122" t="s">
        <v>632</v>
      </c>
      <c r="B149" s="740">
        <v>666</v>
      </c>
      <c r="C149" s="123"/>
      <c r="D149" s="123"/>
      <c r="E149" s="123"/>
      <c r="F149" s="123"/>
      <c r="G149" s="123"/>
      <c r="H149" s="125" t="s">
        <v>175</v>
      </c>
      <c r="I149" s="125" t="s">
        <v>175</v>
      </c>
      <c r="J149" s="123"/>
      <c r="K149" s="126"/>
      <c r="L149" s="123"/>
      <c r="M149" s="123"/>
      <c r="N149" s="126">
        <f t="shared" si="25"/>
        <v>0</v>
      </c>
      <c r="O149" s="126"/>
      <c r="P149" s="127">
        <f t="shared" si="26"/>
        <v>0</v>
      </c>
      <c r="Q149" s="123"/>
      <c r="R149" s="126"/>
      <c r="S149" s="126"/>
      <c r="T149" s="128"/>
    </row>
    <row r="150" spans="1:20" ht="15.75" customHeight="1">
      <c r="A150" s="122" t="s">
        <v>633</v>
      </c>
      <c r="B150" s="740">
        <v>630</v>
      </c>
      <c r="C150" s="123"/>
      <c r="D150" s="123"/>
      <c r="E150" s="123"/>
      <c r="F150" s="123"/>
      <c r="G150" s="123"/>
      <c r="H150" s="125" t="s">
        <v>175</v>
      </c>
      <c r="I150" s="125" t="s">
        <v>175</v>
      </c>
      <c r="J150" s="123"/>
      <c r="K150" s="126"/>
      <c r="L150" s="123"/>
      <c r="M150" s="123"/>
      <c r="N150" s="126">
        <f t="shared" si="25"/>
        <v>0</v>
      </c>
      <c r="O150" s="126"/>
      <c r="P150" s="127">
        <f t="shared" si="26"/>
        <v>0</v>
      </c>
      <c r="Q150" s="123"/>
      <c r="R150" s="126"/>
      <c r="S150" s="126"/>
      <c r="T150" s="128"/>
    </row>
    <row r="151" spans="1:20" ht="15.75" customHeight="1">
      <c r="A151" s="122" t="s">
        <v>634</v>
      </c>
      <c r="B151" s="740">
        <v>612</v>
      </c>
      <c r="C151" s="123"/>
      <c r="D151" s="123"/>
      <c r="E151" s="123"/>
      <c r="F151" s="123"/>
      <c r="G151" s="123"/>
      <c r="H151" s="125" t="s">
        <v>175</v>
      </c>
      <c r="I151" s="125" t="s">
        <v>175</v>
      </c>
      <c r="J151" s="123"/>
      <c r="K151" s="126"/>
      <c r="L151" s="123"/>
      <c r="M151" s="123"/>
      <c r="N151" s="126">
        <f t="shared" si="25"/>
        <v>0</v>
      </c>
      <c r="O151" s="126"/>
      <c r="P151" s="127">
        <f t="shared" si="26"/>
        <v>0</v>
      </c>
      <c r="Q151" s="123"/>
      <c r="R151" s="126"/>
      <c r="S151" s="126"/>
      <c r="T151" s="128"/>
    </row>
    <row r="152" spans="1:20" ht="15.75" customHeight="1">
      <c r="A152" s="122" t="s">
        <v>571</v>
      </c>
      <c r="B152" s="740">
        <v>645</v>
      </c>
      <c r="C152" s="123"/>
      <c r="D152" s="123"/>
      <c r="E152" s="123"/>
      <c r="F152" s="123"/>
      <c r="G152" s="123"/>
      <c r="H152" s="125" t="s">
        <v>175</v>
      </c>
      <c r="I152" s="125" t="s">
        <v>175</v>
      </c>
      <c r="J152" s="123"/>
      <c r="K152" s="126"/>
      <c r="L152" s="123"/>
      <c r="M152" s="123"/>
      <c r="N152" s="126">
        <f t="shared" si="25"/>
        <v>0</v>
      </c>
      <c r="O152" s="126"/>
      <c r="P152" s="127">
        <f t="shared" si="26"/>
        <v>0</v>
      </c>
      <c r="Q152" s="123"/>
      <c r="R152" s="126"/>
      <c r="S152" s="126"/>
      <c r="T152" s="128"/>
    </row>
    <row r="153" spans="1:20" ht="15.75" customHeight="1">
      <c r="A153" s="195" t="s">
        <v>572</v>
      </c>
      <c r="B153" s="740">
        <v>613</v>
      </c>
      <c r="C153" s="132"/>
      <c r="D153" s="132"/>
      <c r="E153" s="132"/>
      <c r="F153" s="132"/>
      <c r="G153" s="132"/>
      <c r="H153" s="125" t="s">
        <v>175</v>
      </c>
      <c r="I153" s="125" t="s">
        <v>175</v>
      </c>
      <c r="J153" s="132"/>
      <c r="K153" s="126"/>
      <c r="L153" s="132"/>
      <c r="M153" s="132"/>
      <c r="N153" s="126">
        <f t="shared" si="25"/>
        <v>0</v>
      </c>
      <c r="O153" s="126"/>
      <c r="P153" s="127">
        <f t="shared" si="26"/>
        <v>0</v>
      </c>
      <c r="Q153" s="132"/>
      <c r="R153" s="126"/>
      <c r="S153" s="126"/>
      <c r="T153" s="135"/>
    </row>
    <row r="154" spans="1:20" ht="15.75" customHeight="1">
      <c r="A154" s="122" t="s">
        <v>635</v>
      </c>
      <c r="B154" s="740">
        <v>614</v>
      </c>
      <c r="C154" s="132"/>
      <c r="D154" s="132"/>
      <c r="E154" s="132"/>
      <c r="F154" s="132"/>
      <c r="G154" s="132"/>
      <c r="H154" s="125" t="s">
        <v>175</v>
      </c>
      <c r="I154" s="125" t="s">
        <v>175</v>
      </c>
      <c r="J154" s="132"/>
      <c r="K154" s="126"/>
      <c r="L154" s="132"/>
      <c r="M154" s="132"/>
      <c r="N154" s="126">
        <f t="shared" si="25"/>
        <v>0</v>
      </c>
      <c r="O154" s="126"/>
      <c r="P154" s="127">
        <f t="shared" si="26"/>
        <v>0</v>
      </c>
      <c r="Q154" s="132"/>
      <c r="R154" s="126"/>
      <c r="S154" s="126"/>
      <c r="T154" s="135"/>
    </row>
    <row r="155" spans="1:20" ht="15.75" customHeight="1">
      <c r="A155" s="122" t="s">
        <v>573</v>
      </c>
      <c r="B155" s="740">
        <v>655</v>
      </c>
      <c r="C155" s="123"/>
      <c r="D155" s="123"/>
      <c r="E155" s="123"/>
      <c r="F155" s="123"/>
      <c r="G155" s="123"/>
      <c r="H155" s="125" t="s">
        <v>175</v>
      </c>
      <c r="I155" s="125" t="s">
        <v>175</v>
      </c>
      <c r="J155" s="123"/>
      <c r="K155" s="126"/>
      <c r="L155" s="123"/>
      <c r="M155" s="123"/>
      <c r="N155" s="126">
        <f t="shared" si="25"/>
        <v>0</v>
      </c>
      <c r="O155" s="126"/>
      <c r="P155" s="127">
        <f t="shared" si="26"/>
        <v>0</v>
      </c>
      <c r="Q155" s="123"/>
      <c r="R155" s="126"/>
      <c r="S155" s="126"/>
      <c r="T155" s="128"/>
    </row>
    <row r="156" spans="1:20" ht="15.75" customHeight="1">
      <c r="A156" s="122" t="s">
        <v>636</v>
      </c>
      <c r="B156" s="740">
        <v>635</v>
      </c>
      <c r="C156" s="132"/>
      <c r="D156" s="132"/>
      <c r="E156" s="132"/>
      <c r="F156" s="132"/>
      <c r="G156" s="132"/>
      <c r="H156" s="125" t="s">
        <v>175</v>
      </c>
      <c r="I156" s="125" t="s">
        <v>175</v>
      </c>
      <c r="J156" s="132"/>
      <c r="K156" s="126"/>
      <c r="L156" s="132"/>
      <c r="M156" s="132"/>
      <c r="N156" s="126">
        <f t="shared" si="25"/>
        <v>0</v>
      </c>
      <c r="O156" s="126"/>
      <c r="P156" s="127">
        <f t="shared" si="26"/>
        <v>0</v>
      </c>
      <c r="Q156" s="132"/>
      <c r="R156" s="126"/>
      <c r="S156" s="126"/>
      <c r="T156" s="135"/>
    </row>
    <row r="157" spans="1:20" ht="15.75" customHeight="1">
      <c r="A157" s="122" t="s">
        <v>574</v>
      </c>
      <c r="B157" s="740">
        <v>660</v>
      </c>
      <c r="C157" s="123"/>
      <c r="D157" s="123"/>
      <c r="E157" s="123"/>
      <c r="F157" s="123"/>
      <c r="G157" s="123"/>
      <c r="H157" s="125" t="s">
        <v>175</v>
      </c>
      <c r="I157" s="125" t="s">
        <v>175</v>
      </c>
      <c r="J157" s="123"/>
      <c r="K157" s="126"/>
      <c r="L157" s="123"/>
      <c r="M157" s="123"/>
      <c r="N157" s="126">
        <f t="shared" si="25"/>
        <v>0</v>
      </c>
      <c r="O157" s="126"/>
      <c r="P157" s="127">
        <f t="shared" si="26"/>
        <v>0</v>
      </c>
      <c r="Q157" s="123"/>
      <c r="R157" s="126"/>
      <c r="S157" s="126"/>
      <c r="T157" s="128"/>
    </row>
    <row r="158" spans="1:20" ht="15.75" customHeight="1">
      <c r="A158" s="122" t="s">
        <v>575</v>
      </c>
      <c r="B158" s="740">
        <v>665</v>
      </c>
      <c r="C158" s="123"/>
      <c r="D158" s="123"/>
      <c r="E158" s="123"/>
      <c r="F158" s="123"/>
      <c r="G158" s="123"/>
      <c r="H158" s="125" t="s">
        <v>175</v>
      </c>
      <c r="I158" s="125" t="s">
        <v>175</v>
      </c>
      <c r="J158" s="123"/>
      <c r="K158" s="126"/>
      <c r="L158" s="123"/>
      <c r="M158" s="123"/>
      <c r="N158" s="126">
        <f t="shared" si="25"/>
        <v>0</v>
      </c>
      <c r="O158" s="126"/>
      <c r="P158" s="127">
        <f t="shared" si="26"/>
        <v>0</v>
      </c>
      <c r="Q158" s="123"/>
      <c r="R158" s="126"/>
      <c r="S158" s="126"/>
      <c r="T158" s="128"/>
    </row>
    <row r="159" spans="1:20" ht="15.75" customHeight="1">
      <c r="A159" s="122" t="s">
        <v>637</v>
      </c>
      <c r="B159" s="740">
        <v>640</v>
      </c>
      <c r="C159" s="123"/>
      <c r="D159" s="123"/>
      <c r="E159" s="123"/>
      <c r="F159" s="123"/>
      <c r="G159" s="123"/>
      <c r="H159" s="125" t="s">
        <v>175</v>
      </c>
      <c r="I159" s="125" t="s">
        <v>175</v>
      </c>
      <c r="J159" s="123"/>
      <c r="K159" s="126"/>
      <c r="L159" s="123"/>
      <c r="M159" s="123"/>
      <c r="N159" s="126">
        <f t="shared" si="25"/>
        <v>0</v>
      </c>
      <c r="O159" s="126"/>
      <c r="P159" s="127">
        <f t="shared" si="26"/>
        <v>0</v>
      </c>
      <c r="Q159" s="123"/>
      <c r="R159" s="126"/>
      <c r="S159" s="126"/>
      <c r="T159" s="128"/>
    </row>
    <row r="160" spans="1:20" ht="15.75" customHeight="1">
      <c r="A160" s="122" t="s">
        <v>638</v>
      </c>
      <c r="B160" s="740">
        <v>615</v>
      </c>
      <c r="C160" s="132"/>
      <c r="D160" s="132"/>
      <c r="E160" s="132"/>
      <c r="F160" s="132"/>
      <c r="G160" s="132"/>
      <c r="H160" s="125" t="s">
        <v>175</v>
      </c>
      <c r="I160" s="125" t="s">
        <v>175</v>
      </c>
      <c r="J160" s="132"/>
      <c r="K160" s="126"/>
      <c r="L160" s="132"/>
      <c r="M160" s="132"/>
      <c r="N160" s="126">
        <f t="shared" si="25"/>
        <v>0</v>
      </c>
      <c r="O160" s="126"/>
      <c r="P160" s="127">
        <f t="shared" si="26"/>
        <v>0</v>
      </c>
      <c r="Q160" s="132"/>
      <c r="R160" s="126"/>
      <c r="S160" s="126"/>
      <c r="T160" s="135"/>
    </row>
    <row r="161" spans="1:21" ht="15.75" customHeight="1">
      <c r="A161" s="122" t="s">
        <v>639</v>
      </c>
      <c r="B161" s="740">
        <v>616</v>
      </c>
      <c r="C161" s="132"/>
      <c r="D161" s="132"/>
      <c r="E161" s="132"/>
      <c r="F161" s="132"/>
      <c r="G161" s="132"/>
      <c r="H161" s="125" t="s">
        <v>175</v>
      </c>
      <c r="I161" s="125" t="s">
        <v>175</v>
      </c>
      <c r="J161" s="132"/>
      <c r="K161" s="126"/>
      <c r="L161" s="132"/>
      <c r="M161" s="132"/>
      <c r="N161" s="126">
        <f t="shared" si="25"/>
        <v>0</v>
      </c>
      <c r="O161" s="126"/>
      <c r="P161" s="127">
        <f t="shared" si="26"/>
        <v>0</v>
      </c>
      <c r="Q161" s="132"/>
      <c r="R161" s="126"/>
      <c r="S161" s="126"/>
      <c r="T161" s="135"/>
      <c r="U161" s="62"/>
    </row>
    <row r="162" spans="1:21" ht="15.75" customHeight="1">
      <c r="A162" s="122" t="s">
        <v>640</v>
      </c>
      <c r="B162" s="740">
        <v>617</v>
      </c>
      <c r="C162" s="132"/>
      <c r="D162" s="132"/>
      <c r="E162" s="132"/>
      <c r="F162" s="132"/>
      <c r="G162" s="132"/>
      <c r="H162" s="125" t="s">
        <v>175</v>
      </c>
      <c r="I162" s="125" t="s">
        <v>175</v>
      </c>
      <c r="J162" s="132"/>
      <c r="K162" s="126"/>
      <c r="L162" s="132"/>
      <c r="M162" s="132"/>
      <c r="N162" s="126">
        <f t="shared" si="25"/>
        <v>0</v>
      </c>
      <c r="O162" s="126"/>
      <c r="P162" s="127">
        <f t="shared" si="26"/>
        <v>0</v>
      </c>
      <c r="Q162" s="132"/>
      <c r="R162" s="126"/>
      <c r="S162" s="126"/>
      <c r="T162" s="135"/>
      <c r="U162" s="62"/>
    </row>
    <row r="163" spans="1:21" s="62" customFormat="1" ht="15.75" customHeight="1">
      <c r="A163" s="222" t="s">
        <v>576</v>
      </c>
      <c r="B163" s="740">
        <v>619</v>
      </c>
      <c r="C163" s="132"/>
      <c r="D163" s="132"/>
      <c r="E163" s="132"/>
      <c r="F163" s="132"/>
      <c r="G163" s="132"/>
      <c r="H163" s="125" t="s">
        <v>175</v>
      </c>
      <c r="I163" s="125" t="s">
        <v>175</v>
      </c>
      <c r="J163" s="132"/>
      <c r="K163" s="126"/>
      <c r="L163" s="132"/>
      <c r="M163" s="132"/>
      <c r="N163" s="126">
        <f t="shared" si="25"/>
        <v>0</v>
      </c>
      <c r="O163" s="126"/>
      <c r="P163" s="127">
        <f t="shared" si="26"/>
        <v>0</v>
      </c>
      <c r="Q163" s="132"/>
      <c r="R163" s="126"/>
      <c r="S163" s="126"/>
      <c r="T163" s="135"/>
      <c r="U163" s="61"/>
    </row>
    <row r="164" spans="1:21" s="62" customFormat="1" ht="15.75" customHeight="1">
      <c r="A164" s="222" t="s">
        <v>577</v>
      </c>
      <c r="B164" s="740">
        <v>679</v>
      </c>
      <c r="C164" s="132"/>
      <c r="D164" s="132"/>
      <c r="E164" s="132"/>
      <c r="F164" s="132"/>
      <c r="G164" s="132"/>
      <c r="H164" s="125" t="s">
        <v>175</v>
      </c>
      <c r="I164" s="125" t="s">
        <v>175</v>
      </c>
      <c r="J164" s="132"/>
      <c r="K164" s="126"/>
      <c r="L164" s="132"/>
      <c r="M164" s="132"/>
      <c r="N164" s="126">
        <f t="shared" si="25"/>
        <v>0</v>
      </c>
      <c r="O164" s="126"/>
      <c r="P164" s="127">
        <f t="shared" si="26"/>
        <v>0</v>
      </c>
      <c r="Q164" s="132"/>
      <c r="R164" s="126"/>
      <c r="S164" s="126"/>
      <c r="T164" s="135"/>
      <c r="U164" s="61"/>
    </row>
    <row r="165" spans="1:21" ht="15.75" customHeight="1">
      <c r="A165" s="222" t="s">
        <v>578</v>
      </c>
      <c r="B165" s="740">
        <v>689</v>
      </c>
      <c r="C165" s="132"/>
      <c r="D165" s="132"/>
      <c r="E165" s="132"/>
      <c r="F165" s="132"/>
      <c r="G165" s="132"/>
      <c r="H165" s="125" t="s">
        <v>175</v>
      </c>
      <c r="I165" s="125" t="s">
        <v>175</v>
      </c>
      <c r="J165" s="132"/>
      <c r="K165" s="126"/>
      <c r="L165" s="132"/>
      <c r="M165" s="132"/>
      <c r="N165" s="126">
        <f t="shared" si="25"/>
        <v>0</v>
      </c>
      <c r="O165" s="126"/>
      <c r="P165" s="127">
        <f t="shared" si="26"/>
        <v>0</v>
      </c>
      <c r="Q165" s="132"/>
      <c r="R165" s="126"/>
      <c r="S165" s="126"/>
      <c r="T165" s="135"/>
      <c r="U165" s="131"/>
    </row>
    <row r="166" spans="1:21" s="131" customFormat="1" ht="24.75" customHeight="1">
      <c r="A166" s="257" t="s">
        <v>332</v>
      </c>
      <c r="B166" s="740"/>
      <c r="C166" s="126">
        <f>SUM(C167:C178)</f>
        <v>0</v>
      </c>
      <c r="D166" s="126">
        <f>SUM(D167:D178)</f>
        <v>0</v>
      </c>
      <c r="E166" s="126">
        <f>SUM(E167:E178)</f>
        <v>0</v>
      </c>
      <c r="F166" s="126">
        <f>SUM(F167:F178)</f>
        <v>0</v>
      </c>
      <c r="G166" s="126">
        <f>SUM(G167:G178)</f>
        <v>0</v>
      </c>
      <c r="H166" s="125" t="s">
        <v>175</v>
      </c>
      <c r="I166" s="125" t="s">
        <v>175</v>
      </c>
      <c r="J166" s="126">
        <f>SUM(J167:J178)</f>
        <v>0</v>
      </c>
      <c r="K166" s="126">
        <f>SUM(K167:K178)</f>
        <v>0</v>
      </c>
      <c r="L166" s="126">
        <f>SUM(L167:L178)</f>
        <v>0</v>
      </c>
      <c r="M166" s="126">
        <f>SUM(M167:M178)</f>
        <v>0</v>
      </c>
      <c r="N166" s="126">
        <f aca="true" t="shared" si="27" ref="N166:N177">J166+L166+M166</f>
        <v>0</v>
      </c>
      <c r="O166" s="126">
        <f>SUM(O167:O178)</f>
        <v>0</v>
      </c>
      <c r="P166" s="127">
        <f>C166+G166+N166</f>
        <v>0</v>
      </c>
      <c r="Q166" s="126">
        <f>SUM(Q167:Q178)</f>
        <v>0</v>
      </c>
      <c r="R166" s="126">
        <f>SUM(R167:R178)</f>
        <v>0</v>
      </c>
      <c r="S166" s="126">
        <f>SUM(S167:S178)</f>
        <v>0</v>
      </c>
      <c r="T166" s="144">
        <f>SUM(T167:T178)</f>
        <v>0</v>
      </c>
      <c r="U166" s="61"/>
    </row>
    <row r="167" spans="1:20" ht="15.75" customHeight="1">
      <c r="A167" s="122" t="s">
        <v>579</v>
      </c>
      <c r="B167" s="740">
        <v>728</v>
      </c>
      <c r="C167" s="123"/>
      <c r="D167" s="123"/>
      <c r="E167" s="123"/>
      <c r="F167" s="123"/>
      <c r="G167" s="123"/>
      <c r="H167" s="125" t="s">
        <v>175</v>
      </c>
      <c r="I167" s="125" t="s">
        <v>175</v>
      </c>
      <c r="J167" s="123"/>
      <c r="K167" s="126"/>
      <c r="L167" s="123"/>
      <c r="M167" s="123"/>
      <c r="N167" s="126">
        <f t="shared" si="27"/>
        <v>0</v>
      </c>
      <c r="O167" s="126"/>
      <c r="P167" s="127">
        <f aca="true" t="shared" si="28" ref="P167:P178">C167+G167+N167</f>
        <v>0</v>
      </c>
      <c r="Q167" s="123"/>
      <c r="R167" s="126"/>
      <c r="S167" s="126"/>
      <c r="T167" s="128"/>
    </row>
    <row r="168" spans="1:20" ht="15.75" customHeight="1">
      <c r="A168" s="122" t="s">
        <v>641</v>
      </c>
      <c r="B168" s="740">
        <v>730</v>
      </c>
      <c r="C168" s="123"/>
      <c r="D168" s="123"/>
      <c r="E168" s="123"/>
      <c r="F168" s="123"/>
      <c r="G168" s="123"/>
      <c r="H168" s="125" t="s">
        <v>175</v>
      </c>
      <c r="I168" s="125" t="s">
        <v>175</v>
      </c>
      <c r="J168" s="123"/>
      <c r="K168" s="126"/>
      <c r="L168" s="123"/>
      <c r="M168" s="123"/>
      <c r="N168" s="126">
        <f t="shared" si="27"/>
        <v>0</v>
      </c>
      <c r="O168" s="126"/>
      <c r="P168" s="127">
        <f t="shared" si="28"/>
        <v>0</v>
      </c>
      <c r="Q168" s="123"/>
      <c r="R168" s="126"/>
      <c r="S168" s="126"/>
      <c r="T168" s="128"/>
    </row>
    <row r="169" spans="1:20" ht="15.75" customHeight="1">
      <c r="A169" s="122" t="s">
        <v>664</v>
      </c>
      <c r="B169" s="740">
        <v>740</v>
      </c>
      <c r="C169" s="123"/>
      <c r="D169" s="123"/>
      <c r="E169" s="123"/>
      <c r="F169" s="123"/>
      <c r="G169" s="123"/>
      <c r="H169" s="125" t="s">
        <v>175</v>
      </c>
      <c r="I169" s="125" t="s">
        <v>175</v>
      </c>
      <c r="J169" s="123"/>
      <c r="K169" s="126"/>
      <c r="L169" s="123"/>
      <c r="M169" s="123"/>
      <c r="N169" s="126">
        <f>J169+L169+M169</f>
        <v>0</v>
      </c>
      <c r="O169" s="126"/>
      <c r="P169" s="127">
        <f>C169+G169+N169</f>
        <v>0</v>
      </c>
      <c r="Q169" s="123"/>
      <c r="R169" s="126"/>
      <c r="S169" s="126"/>
      <c r="T169" s="128"/>
    </row>
    <row r="170" spans="1:20" ht="15.75" customHeight="1">
      <c r="A170" s="122" t="s">
        <v>580</v>
      </c>
      <c r="B170" s="740">
        <v>738</v>
      </c>
      <c r="C170" s="123"/>
      <c r="D170" s="123"/>
      <c r="E170" s="123"/>
      <c r="F170" s="123"/>
      <c r="G170" s="123"/>
      <c r="H170" s="125" t="s">
        <v>175</v>
      </c>
      <c r="I170" s="125" t="s">
        <v>175</v>
      </c>
      <c r="J170" s="123"/>
      <c r="K170" s="126"/>
      <c r="L170" s="123"/>
      <c r="M170" s="123"/>
      <c r="N170" s="126">
        <f t="shared" si="27"/>
        <v>0</v>
      </c>
      <c r="O170" s="126"/>
      <c r="P170" s="127">
        <f t="shared" si="28"/>
        <v>0</v>
      </c>
      <c r="Q170" s="123"/>
      <c r="R170" s="126"/>
      <c r="S170" s="126"/>
      <c r="T170" s="128"/>
    </row>
    <row r="171" spans="1:20" ht="15.75" customHeight="1">
      <c r="A171" s="122" t="s">
        <v>642</v>
      </c>
      <c r="B171" s="740">
        <v>745</v>
      </c>
      <c r="C171" s="123"/>
      <c r="D171" s="123"/>
      <c r="E171" s="123"/>
      <c r="F171" s="123"/>
      <c r="G171" s="123"/>
      <c r="H171" s="125" t="s">
        <v>175</v>
      </c>
      <c r="I171" s="125" t="s">
        <v>175</v>
      </c>
      <c r="J171" s="123"/>
      <c r="K171" s="126"/>
      <c r="L171" s="123"/>
      <c r="M171" s="123"/>
      <c r="N171" s="126">
        <f t="shared" si="27"/>
        <v>0</v>
      </c>
      <c r="O171" s="126"/>
      <c r="P171" s="127">
        <f t="shared" si="28"/>
        <v>0</v>
      </c>
      <c r="Q171" s="123"/>
      <c r="R171" s="126"/>
      <c r="S171" s="126"/>
      <c r="T171" s="128"/>
    </row>
    <row r="172" spans="1:20" ht="15.75" customHeight="1">
      <c r="A172" s="122" t="s">
        <v>643</v>
      </c>
      <c r="B172" s="740">
        <v>751</v>
      </c>
      <c r="C172" s="123"/>
      <c r="D172" s="123"/>
      <c r="E172" s="123"/>
      <c r="F172" s="123"/>
      <c r="G172" s="123"/>
      <c r="H172" s="125" t="s">
        <v>175</v>
      </c>
      <c r="I172" s="125" t="s">
        <v>175</v>
      </c>
      <c r="J172" s="123"/>
      <c r="K172" s="126"/>
      <c r="L172" s="123"/>
      <c r="M172" s="123"/>
      <c r="N172" s="126">
        <f t="shared" si="27"/>
        <v>0</v>
      </c>
      <c r="O172" s="126"/>
      <c r="P172" s="127">
        <f t="shared" si="28"/>
        <v>0</v>
      </c>
      <c r="Q172" s="123"/>
      <c r="R172" s="126"/>
      <c r="S172" s="126"/>
      <c r="T172" s="128"/>
    </row>
    <row r="173" spans="1:20" ht="15.75" customHeight="1">
      <c r="A173" s="122" t="s">
        <v>644</v>
      </c>
      <c r="B173" s="740">
        <v>753</v>
      </c>
      <c r="C173" s="123"/>
      <c r="D173" s="123"/>
      <c r="E173" s="123"/>
      <c r="F173" s="123"/>
      <c r="G173" s="123"/>
      <c r="H173" s="125" t="s">
        <v>175</v>
      </c>
      <c r="I173" s="125" t="s">
        <v>175</v>
      </c>
      <c r="J173" s="123"/>
      <c r="K173" s="126"/>
      <c r="L173" s="123"/>
      <c r="M173" s="123"/>
      <c r="N173" s="126">
        <f t="shared" si="27"/>
        <v>0</v>
      </c>
      <c r="O173" s="126"/>
      <c r="P173" s="127">
        <f t="shared" si="28"/>
        <v>0</v>
      </c>
      <c r="Q173" s="123"/>
      <c r="R173" s="126"/>
      <c r="S173" s="126"/>
      <c r="T173" s="128"/>
    </row>
    <row r="174" spans="1:20" ht="15.75" customHeight="1">
      <c r="A174" s="122" t="s">
        <v>645</v>
      </c>
      <c r="B174" s="740">
        <v>755</v>
      </c>
      <c r="C174" s="123"/>
      <c r="D174" s="123"/>
      <c r="E174" s="123"/>
      <c r="F174" s="123"/>
      <c r="G174" s="123"/>
      <c r="H174" s="125" t="s">
        <v>175</v>
      </c>
      <c r="I174" s="125" t="s">
        <v>175</v>
      </c>
      <c r="J174" s="123"/>
      <c r="K174" s="126"/>
      <c r="L174" s="123"/>
      <c r="M174" s="123"/>
      <c r="N174" s="126">
        <f t="shared" si="27"/>
        <v>0</v>
      </c>
      <c r="O174" s="126"/>
      <c r="P174" s="127">
        <f t="shared" si="28"/>
        <v>0</v>
      </c>
      <c r="Q174" s="123"/>
      <c r="R174" s="126"/>
      <c r="S174" s="126"/>
      <c r="T174" s="128"/>
    </row>
    <row r="175" spans="1:20" ht="15.75" customHeight="1">
      <c r="A175" s="122" t="s">
        <v>646</v>
      </c>
      <c r="B175" s="740">
        <v>764</v>
      </c>
      <c r="C175" s="123"/>
      <c r="D175" s="123"/>
      <c r="E175" s="123"/>
      <c r="F175" s="123"/>
      <c r="G175" s="123"/>
      <c r="H175" s="125" t="s">
        <v>175</v>
      </c>
      <c r="I175" s="125" t="s">
        <v>175</v>
      </c>
      <c r="J175" s="123"/>
      <c r="K175" s="126"/>
      <c r="L175" s="123"/>
      <c r="M175" s="123"/>
      <c r="N175" s="126">
        <f t="shared" si="27"/>
        <v>0</v>
      </c>
      <c r="O175" s="126"/>
      <c r="P175" s="127">
        <f t="shared" si="28"/>
        <v>0</v>
      </c>
      <c r="Q175" s="123"/>
      <c r="R175" s="126"/>
      <c r="S175" s="126"/>
      <c r="T175" s="128"/>
    </row>
    <row r="176" spans="1:20" ht="15.75" customHeight="1">
      <c r="A176" s="122" t="s">
        <v>647</v>
      </c>
      <c r="B176" s="740">
        <v>765</v>
      </c>
      <c r="C176" s="123"/>
      <c r="D176" s="123"/>
      <c r="E176" s="123"/>
      <c r="F176" s="123"/>
      <c r="G176" s="123"/>
      <c r="H176" s="125" t="s">
        <v>175</v>
      </c>
      <c r="I176" s="125" t="s">
        <v>175</v>
      </c>
      <c r="J176" s="123"/>
      <c r="K176" s="126"/>
      <c r="L176" s="123"/>
      <c r="M176" s="123"/>
      <c r="N176" s="126">
        <f t="shared" si="27"/>
        <v>0</v>
      </c>
      <c r="O176" s="126"/>
      <c r="P176" s="127">
        <f t="shared" si="28"/>
        <v>0</v>
      </c>
      <c r="Q176" s="123"/>
      <c r="R176" s="126"/>
      <c r="S176" s="126"/>
      <c r="T176" s="128"/>
    </row>
    <row r="177" spans="1:20" ht="15.75" customHeight="1">
      <c r="A177" s="122" t="s">
        <v>648</v>
      </c>
      <c r="B177" s="740">
        <v>769</v>
      </c>
      <c r="C177" s="123"/>
      <c r="D177" s="123"/>
      <c r="E177" s="123"/>
      <c r="F177" s="123"/>
      <c r="G177" s="123"/>
      <c r="H177" s="125" t="s">
        <v>175</v>
      </c>
      <c r="I177" s="125" t="s">
        <v>175</v>
      </c>
      <c r="J177" s="123"/>
      <c r="K177" s="126"/>
      <c r="L177" s="123"/>
      <c r="M177" s="123"/>
      <c r="N177" s="126">
        <f t="shared" si="27"/>
        <v>0</v>
      </c>
      <c r="O177" s="126"/>
      <c r="P177" s="127">
        <f t="shared" si="28"/>
        <v>0</v>
      </c>
      <c r="Q177" s="123"/>
      <c r="R177" s="126"/>
      <c r="S177" s="126"/>
      <c r="T177" s="128"/>
    </row>
    <row r="178" spans="1:21" ht="15.75" customHeight="1">
      <c r="A178" s="122" t="s">
        <v>581</v>
      </c>
      <c r="B178" s="740">
        <v>789</v>
      </c>
      <c r="C178" s="123"/>
      <c r="D178" s="123"/>
      <c r="E178" s="123"/>
      <c r="F178" s="123"/>
      <c r="G178" s="123"/>
      <c r="H178" s="125" t="s">
        <v>175</v>
      </c>
      <c r="I178" s="125" t="s">
        <v>175</v>
      </c>
      <c r="J178" s="123"/>
      <c r="K178" s="126"/>
      <c r="L178" s="123"/>
      <c r="M178" s="123"/>
      <c r="N178" s="126">
        <f>J178+L178+M178</f>
        <v>0</v>
      </c>
      <c r="O178" s="126"/>
      <c r="P178" s="127">
        <f t="shared" si="28"/>
        <v>0</v>
      </c>
      <c r="Q178" s="123"/>
      <c r="R178" s="126"/>
      <c r="S178" s="126"/>
      <c r="T178" s="128"/>
      <c r="U178" s="131"/>
    </row>
    <row r="179" spans="1:21" s="131" customFormat="1" ht="24.75" customHeight="1">
      <c r="A179" s="257" t="s">
        <v>532</v>
      </c>
      <c r="B179" s="740">
        <v>798</v>
      </c>
      <c r="C179" s="123"/>
      <c r="D179" s="123"/>
      <c r="E179" s="123"/>
      <c r="F179" s="123"/>
      <c r="G179" s="123"/>
      <c r="H179" s="125" t="s">
        <v>175</v>
      </c>
      <c r="I179" s="125" t="s">
        <v>175</v>
      </c>
      <c r="J179" s="123"/>
      <c r="K179" s="126"/>
      <c r="L179" s="123"/>
      <c r="M179" s="123"/>
      <c r="N179" s="126">
        <f>J179+L179+M179</f>
        <v>0</v>
      </c>
      <c r="O179" s="126"/>
      <c r="P179" s="127">
        <f>C179+G179+N179</f>
        <v>0</v>
      </c>
      <c r="Q179" s="123"/>
      <c r="R179" s="126"/>
      <c r="S179" s="126"/>
      <c r="T179" s="128"/>
      <c r="U179" s="130"/>
    </row>
    <row r="180" spans="1:21" s="298" customFormat="1" ht="27.75" customHeight="1">
      <c r="A180" s="248" t="s">
        <v>333</v>
      </c>
      <c r="B180" s="736"/>
      <c r="C180" s="121">
        <f>SUM(C182:C203)</f>
        <v>0</v>
      </c>
      <c r="D180" s="121">
        <f>SUM(D182:D203)</f>
        <v>0</v>
      </c>
      <c r="E180" s="121">
        <f>SUM(E182:E203)</f>
        <v>0</v>
      </c>
      <c r="F180" s="121">
        <f>SUM(F182:F203)</f>
        <v>0</v>
      </c>
      <c r="G180" s="121">
        <f>SUM(G182:G203)</f>
        <v>0</v>
      </c>
      <c r="H180" s="250" t="s">
        <v>175</v>
      </c>
      <c r="I180" s="250" t="s">
        <v>175</v>
      </c>
      <c r="J180" s="121">
        <f>SUM(J182:J203)</f>
        <v>0</v>
      </c>
      <c r="K180" s="121">
        <f>SUM(K182:K203)</f>
        <v>0</v>
      </c>
      <c r="L180" s="121">
        <f>SUM(L182:L203)</f>
        <v>0</v>
      </c>
      <c r="M180" s="121">
        <f>SUM(M182:M203)</f>
        <v>0</v>
      </c>
      <c r="N180" s="121">
        <f>J180+L180+M180</f>
        <v>0</v>
      </c>
      <c r="O180" s="121">
        <f>SUM(O182:O203)</f>
        <v>0</v>
      </c>
      <c r="P180" s="251">
        <f>C180+G180+N180</f>
        <v>0</v>
      </c>
      <c r="Q180" s="121">
        <f>SUM(Q182:Q203)</f>
        <v>0</v>
      </c>
      <c r="R180" s="121">
        <f>SUM(R182:R203)</f>
        <v>0</v>
      </c>
      <c r="S180" s="121">
        <f>SUM(S182:S203)</f>
        <v>0</v>
      </c>
      <c r="T180" s="252">
        <f>SUM(T182:T203)</f>
        <v>0</v>
      </c>
      <c r="U180" s="62"/>
    </row>
    <row r="181" spans="1:21" s="130" customFormat="1" ht="27.75" customHeight="1">
      <c r="A181" s="870" t="s">
        <v>755</v>
      </c>
      <c r="B181" s="830"/>
      <c r="C181" s="268"/>
      <c r="D181" s="268"/>
      <c r="E181" s="268"/>
      <c r="F181" s="268"/>
      <c r="G181" s="268"/>
      <c r="H181" s="831"/>
      <c r="I181" s="831"/>
      <c r="J181" s="268"/>
      <c r="K181" s="268"/>
      <c r="L181" s="268"/>
      <c r="M181" s="268"/>
      <c r="N181" s="268"/>
      <c r="O181" s="268"/>
      <c r="P181" s="832"/>
      <c r="Q181" s="268"/>
      <c r="R181" s="268"/>
      <c r="S181" s="268"/>
      <c r="T181" s="833"/>
      <c r="U181" s="61"/>
    </row>
    <row r="182" spans="1:20" ht="15.75" customHeight="1">
      <c r="A182" s="122" t="s">
        <v>649</v>
      </c>
      <c r="B182" s="740">
        <v>832</v>
      </c>
      <c r="C182" s="123"/>
      <c r="D182" s="123"/>
      <c r="E182" s="123"/>
      <c r="F182" s="123"/>
      <c r="G182" s="123"/>
      <c r="H182" s="125" t="s">
        <v>175</v>
      </c>
      <c r="I182" s="125" t="s">
        <v>175</v>
      </c>
      <c r="J182" s="123"/>
      <c r="K182" s="126"/>
      <c r="L182" s="123"/>
      <c r="M182" s="123"/>
      <c r="N182" s="126">
        <f>J182+L182+M182</f>
        <v>0</v>
      </c>
      <c r="O182" s="126"/>
      <c r="P182" s="127">
        <f>C182+G182+N182</f>
        <v>0</v>
      </c>
      <c r="Q182" s="123"/>
      <c r="R182" s="126"/>
      <c r="S182" s="126"/>
      <c r="T182" s="128"/>
    </row>
    <row r="183" spans="1:20" ht="15.75" customHeight="1">
      <c r="A183" s="122" t="s">
        <v>655</v>
      </c>
      <c r="B183" s="740">
        <v>862</v>
      </c>
      <c r="C183" s="123"/>
      <c r="D183" s="123"/>
      <c r="E183" s="123"/>
      <c r="F183" s="123"/>
      <c r="G183" s="123"/>
      <c r="H183" s="125" t="s">
        <v>175</v>
      </c>
      <c r="I183" s="125" t="s">
        <v>175</v>
      </c>
      <c r="J183" s="123"/>
      <c r="K183" s="126"/>
      <c r="L183" s="123"/>
      <c r="M183" s="123"/>
      <c r="N183" s="126">
        <f>J183+L183+M183</f>
        <v>0</v>
      </c>
      <c r="O183" s="126"/>
      <c r="P183" s="127">
        <f>C183+G183+N183</f>
        <v>0</v>
      </c>
      <c r="Q183" s="123"/>
      <c r="R183" s="126"/>
      <c r="S183" s="126"/>
      <c r="T183" s="128"/>
    </row>
    <row r="184" spans="1:20" ht="15.75" customHeight="1">
      <c r="A184" s="122" t="s">
        <v>657</v>
      </c>
      <c r="B184" s="740">
        <v>866</v>
      </c>
      <c r="C184" s="123"/>
      <c r="D184" s="123"/>
      <c r="E184" s="123"/>
      <c r="F184" s="123"/>
      <c r="G184" s="123"/>
      <c r="H184" s="125" t="s">
        <v>175</v>
      </c>
      <c r="I184" s="125" t="s">
        <v>175</v>
      </c>
      <c r="J184" s="123"/>
      <c r="K184" s="126"/>
      <c r="L184" s="123"/>
      <c r="M184" s="123"/>
      <c r="N184" s="126">
        <f>J184+L184+M184</f>
        <v>0</v>
      </c>
      <c r="O184" s="126"/>
      <c r="P184" s="127">
        <f>C184+G184+N184</f>
        <v>0</v>
      </c>
      <c r="Q184" s="123"/>
      <c r="R184" s="126"/>
      <c r="S184" s="126"/>
      <c r="T184" s="128"/>
    </row>
    <row r="185" spans="1:20" ht="15.75" customHeight="1">
      <c r="A185" s="122" t="s">
        <v>661</v>
      </c>
      <c r="B185" s="740">
        <v>854</v>
      </c>
      <c r="C185" s="123"/>
      <c r="D185" s="123"/>
      <c r="E185" s="123"/>
      <c r="F185" s="123"/>
      <c r="G185" s="123"/>
      <c r="H185" s="125" t="s">
        <v>175</v>
      </c>
      <c r="I185" s="125" t="s">
        <v>175</v>
      </c>
      <c r="J185" s="123"/>
      <c r="K185" s="126"/>
      <c r="L185" s="123"/>
      <c r="M185" s="123"/>
      <c r="N185" s="126">
        <f>J185+L185+M185</f>
        <v>0</v>
      </c>
      <c r="O185" s="126"/>
      <c r="P185" s="127">
        <f>C185+G185+N185</f>
        <v>0</v>
      </c>
      <c r="Q185" s="123"/>
      <c r="R185" s="126"/>
      <c r="S185" s="126"/>
      <c r="T185" s="128"/>
    </row>
    <row r="186" spans="1:20" ht="15.75" customHeight="1">
      <c r="A186" s="122" t="s">
        <v>771</v>
      </c>
      <c r="B186" s="740">
        <v>1033</v>
      </c>
      <c r="C186" s="123"/>
      <c r="D186" s="123"/>
      <c r="E186" s="123"/>
      <c r="F186" s="123"/>
      <c r="G186" s="123"/>
      <c r="H186" s="125" t="s">
        <v>175</v>
      </c>
      <c r="I186" s="125" t="s">
        <v>175</v>
      </c>
      <c r="J186" s="123"/>
      <c r="K186" s="126"/>
      <c r="L186" s="123"/>
      <c r="M186" s="123"/>
      <c r="N186" s="126">
        <f>J186+L186+M186</f>
        <v>0</v>
      </c>
      <c r="O186" s="126"/>
      <c r="P186" s="127">
        <f>C186+G186+N186</f>
        <v>0</v>
      </c>
      <c r="Q186" s="123"/>
      <c r="R186" s="126"/>
      <c r="S186" s="126"/>
      <c r="T186" s="128"/>
    </row>
    <row r="187" spans="1:21" s="130" customFormat="1" ht="27.75" customHeight="1">
      <c r="A187" s="870" t="s">
        <v>756</v>
      </c>
      <c r="B187" s="830"/>
      <c r="C187" s="268"/>
      <c r="D187" s="268"/>
      <c r="E187" s="268"/>
      <c r="F187" s="268"/>
      <c r="G187" s="268"/>
      <c r="H187" s="831"/>
      <c r="I187" s="831"/>
      <c r="J187" s="268"/>
      <c r="K187" s="268"/>
      <c r="L187" s="268"/>
      <c r="M187" s="268"/>
      <c r="N187" s="268"/>
      <c r="O187" s="268"/>
      <c r="P187" s="832"/>
      <c r="Q187" s="268"/>
      <c r="R187" s="268"/>
      <c r="S187" s="268"/>
      <c r="T187" s="833"/>
      <c r="U187" s="61"/>
    </row>
    <row r="188" spans="1:20" ht="15.75" customHeight="1">
      <c r="A188" s="122" t="s">
        <v>650</v>
      </c>
      <c r="B188" s="740">
        <v>836</v>
      </c>
      <c r="C188" s="123"/>
      <c r="D188" s="123"/>
      <c r="E188" s="123"/>
      <c r="F188" s="123"/>
      <c r="G188" s="123"/>
      <c r="H188" s="125" t="s">
        <v>175</v>
      </c>
      <c r="I188" s="125" t="s">
        <v>175</v>
      </c>
      <c r="J188" s="123"/>
      <c r="K188" s="126"/>
      <c r="L188" s="123"/>
      <c r="M188" s="123"/>
      <c r="N188" s="126">
        <f aca="true" t="shared" si="29" ref="N188:N193">J188+L188+M188</f>
        <v>0</v>
      </c>
      <c r="O188" s="126"/>
      <c r="P188" s="127">
        <f aca="true" t="shared" si="30" ref="P188:P193">C188+G188+N188</f>
        <v>0</v>
      </c>
      <c r="Q188" s="123"/>
      <c r="R188" s="126"/>
      <c r="S188" s="126"/>
      <c r="T188" s="128"/>
    </row>
    <row r="189" spans="1:20" ht="15.75" customHeight="1">
      <c r="A189" s="122" t="s">
        <v>651</v>
      </c>
      <c r="B189" s="740">
        <v>859</v>
      </c>
      <c r="C189" s="132"/>
      <c r="D189" s="132"/>
      <c r="E189" s="132"/>
      <c r="F189" s="132"/>
      <c r="G189" s="132"/>
      <c r="H189" s="125" t="s">
        <v>175</v>
      </c>
      <c r="I189" s="125" t="s">
        <v>175</v>
      </c>
      <c r="J189" s="132"/>
      <c r="K189" s="126"/>
      <c r="L189" s="132"/>
      <c r="M189" s="132"/>
      <c r="N189" s="126">
        <f t="shared" si="29"/>
        <v>0</v>
      </c>
      <c r="O189" s="126"/>
      <c r="P189" s="127">
        <f t="shared" si="30"/>
        <v>0</v>
      </c>
      <c r="Q189" s="132"/>
      <c r="R189" s="126"/>
      <c r="S189" s="126"/>
      <c r="T189" s="135"/>
    </row>
    <row r="190" spans="1:20" ht="15.75" customHeight="1">
      <c r="A190" s="122" t="s">
        <v>652</v>
      </c>
      <c r="B190" s="740">
        <v>860</v>
      </c>
      <c r="C190" s="132"/>
      <c r="D190" s="132"/>
      <c r="E190" s="132"/>
      <c r="F190" s="132"/>
      <c r="G190" s="132"/>
      <c r="H190" s="125" t="s">
        <v>175</v>
      </c>
      <c r="I190" s="125" t="s">
        <v>175</v>
      </c>
      <c r="J190" s="132"/>
      <c r="K190" s="126"/>
      <c r="L190" s="132"/>
      <c r="M190" s="132"/>
      <c r="N190" s="126">
        <f t="shared" si="29"/>
        <v>0</v>
      </c>
      <c r="O190" s="126"/>
      <c r="P190" s="127">
        <f t="shared" si="30"/>
        <v>0</v>
      </c>
      <c r="Q190" s="132"/>
      <c r="R190" s="126"/>
      <c r="S190" s="126"/>
      <c r="T190" s="135"/>
    </row>
    <row r="191" spans="1:20" ht="15.75" customHeight="1">
      <c r="A191" s="122" t="s">
        <v>653</v>
      </c>
      <c r="B191" s="740">
        <v>845</v>
      </c>
      <c r="C191" s="123"/>
      <c r="D191" s="123"/>
      <c r="E191" s="123"/>
      <c r="F191" s="123"/>
      <c r="G191" s="123"/>
      <c r="H191" s="125" t="s">
        <v>175</v>
      </c>
      <c r="I191" s="125" t="s">
        <v>175</v>
      </c>
      <c r="J191" s="123"/>
      <c r="K191" s="126"/>
      <c r="L191" s="123"/>
      <c r="M191" s="123"/>
      <c r="N191" s="126">
        <f t="shared" si="29"/>
        <v>0</v>
      </c>
      <c r="O191" s="126"/>
      <c r="P191" s="127">
        <f t="shared" si="30"/>
        <v>0</v>
      </c>
      <c r="Q191" s="123"/>
      <c r="R191" s="126"/>
      <c r="S191" s="126"/>
      <c r="T191" s="128"/>
    </row>
    <row r="192" spans="1:20" ht="15.75" customHeight="1">
      <c r="A192" s="122" t="s">
        <v>813</v>
      </c>
      <c r="B192" s="740">
        <v>861</v>
      </c>
      <c r="C192" s="123"/>
      <c r="D192" s="123"/>
      <c r="E192" s="123"/>
      <c r="F192" s="123"/>
      <c r="G192" s="123"/>
      <c r="H192" s="125" t="s">
        <v>175</v>
      </c>
      <c r="I192" s="125" t="s">
        <v>175</v>
      </c>
      <c r="J192" s="123"/>
      <c r="K192" s="126"/>
      <c r="L192" s="123"/>
      <c r="M192" s="123"/>
      <c r="N192" s="126">
        <f t="shared" si="29"/>
        <v>0</v>
      </c>
      <c r="O192" s="126"/>
      <c r="P192" s="127">
        <f t="shared" si="30"/>
        <v>0</v>
      </c>
      <c r="Q192" s="123"/>
      <c r="R192" s="126"/>
      <c r="S192" s="126"/>
      <c r="T192" s="128"/>
    </row>
    <row r="193" spans="1:20" ht="15.75" customHeight="1">
      <c r="A193" s="122" t="s">
        <v>772</v>
      </c>
      <c r="B193" s="740">
        <v>1034</v>
      </c>
      <c r="C193" s="123"/>
      <c r="D193" s="123"/>
      <c r="E193" s="123"/>
      <c r="F193" s="123"/>
      <c r="G193" s="123"/>
      <c r="H193" s="125" t="s">
        <v>175</v>
      </c>
      <c r="I193" s="125" t="s">
        <v>175</v>
      </c>
      <c r="J193" s="123"/>
      <c r="K193" s="126"/>
      <c r="L193" s="123"/>
      <c r="M193" s="123"/>
      <c r="N193" s="126">
        <f t="shared" si="29"/>
        <v>0</v>
      </c>
      <c r="O193" s="126"/>
      <c r="P193" s="127">
        <f t="shared" si="30"/>
        <v>0</v>
      </c>
      <c r="Q193" s="123"/>
      <c r="R193" s="126"/>
      <c r="S193" s="126"/>
      <c r="T193" s="128"/>
    </row>
    <row r="194" spans="1:21" s="130" customFormat="1" ht="27.75" customHeight="1">
      <c r="A194" s="870" t="s">
        <v>757</v>
      </c>
      <c r="B194" s="830"/>
      <c r="C194" s="268"/>
      <c r="D194" s="268"/>
      <c r="E194" s="268"/>
      <c r="F194" s="268"/>
      <c r="G194" s="268"/>
      <c r="H194" s="831"/>
      <c r="I194" s="831"/>
      <c r="J194" s="268"/>
      <c r="K194" s="268"/>
      <c r="L194" s="268"/>
      <c r="M194" s="268"/>
      <c r="N194" s="268"/>
      <c r="O194" s="268"/>
      <c r="P194" s="832"/>
      <c r="Q194" s="268"/>
      <c r="R194" s="268"/>
      <c r="S194" s="268"/>
      <c r="T194" s="833"/>
      <c r="U194" s="61"/>
    </row>
    <row r="195" spans="1:20" ht="15.75" customHeight="1">
      <c r="A195" s="122" t="s">
        <v>654</v>
      </c>
      <c r="B195" s="740">
        <v>856</v>
      </c>
      <c r="C195" s="123"/>
      <c r="D195" s="123"/>
      <c r="E195" s="123"/>
      <c r="F195" s="123"/>
      <c r="G195" s="123"/>
      <c r="H195" s="125" t="s">
        <v>175</v>
      </c>
      <c r="I195" s="125" t="s">
        <v>175</v>
      </c>
      <c r="J195" s="123"/>
      <c r="K195" s="126"/>
      <c r="L195" s="123"/>
      <c r="M195" s="123"/>
      <c r="N195" s="126">
        <f aca="true" t="shared" si="31" ref="N195:N203">J195+L195+M195</f>
        <v>0</v>
      </c>
      <c r="O195" s="126"/>
      <c r="P195" s="127">
        <f aca="true" t="shared" si="32" ref="P195:P203">C195+G195+N195</f>
        <v>0</v>
      </c>
      <c r="Q195" s="123"/>
      <c r="R195" s="126"/>
      <c r="S195" s="126"/>
      <c r="T195" s="128"/>
    </row>
    <row r="196" spans="1:20" ht="15.75" customHeight="1">
      <c r="A196" s="195" t="s">
        <v>656</v>
      </c>
      <c r="B196" s="740">
        <v>880</v>
      </c>
      <c r="C196" s="123"/>
      <c r="D196" s="123"/>
      <c r="E196" s="123"/>
      <c r="F196" s="123"/>
      <c r="G196" s="123"/>
      <c r="H196" s="125" t="s">
        <v>175</v>
      </c>
      <c r="I196" s="125" t="s">
        <v>175</v>
      </c>
      <c r="J196" s="123"/>
      <c r="K196" s="126"/>
      <c r="L196" s="123"/>
      <c r="M196" s="123"/>
      <c r="N196" s="126">
        <f t="shared" si="31"/>
        <v>0</v>
      </c>
      <c r="O196" s="126"/>
      <c r="P196" s="127">
        <f t="shared" si="32"/>
        <v>0</v>
      </c>
      <c r="Q196" s="123"/>
      <c r="R196" s="126"/>
      <c r="S196" s="126"/>
      <c r="T196" s="128"/>
    </row>
    <row r="197" spans="1:20" ht="15.75" customHeight="1">
      <c r="A197" s="122" t="s">
        <v>658</v>
      </c>
      <c r="B197" s="740">
        <v>868</v>
      </c>
      <c r="C197" s="123"/>
      <c r="D197" s="123"/>
      <c r="E197" s="123"/>
      <c r="F197" s="123"/>
      <c r="G197" s="123"/>
      <c r="H197" s="125" t="s">
        <v>175</v>
      </c>
      <c r="I197" s="125" t="s">
        <v>175</v>
      </c>
      <c r="J197" s="123"/>
      <c r="K197" s="126"/>
      <c r="L197" s="123"/>
      <c r="M197" s="123"/>
      <c r="N197" s="126">
        <f t="shared" si="31"/>
        <v>0</v>
      </c>
      <c r="O197" s="126"/>
      <c r="P197" s="127">
        <f t="shared" si="32"/>
        <v>0</v>
      </c>
      <c r="Q197" s="123"/>
      <c r="R197" s="126"/>
      <c r="S197" s="126"/>
      <c r="T197" s="128"/>
    </row>
    <row r="198" spans="1:20" ht="15.75" customHeight="1">
      <c r="A198" s="122" t="s">
        <v>659</v>
      </c>
      <c r="B198" s="740">
        <v>870</v>
      </c>
      <c r="C198" s="123"/>
      <c r="D198" s="123"/>
      <c r="E198" s="123"/>
      <c r="F198" s="123"/>
      <c r="G198" s="123"/>
      <c r="H198" s="125" t="s">
        <v>175</v>
      </c>
      <c r="I198" s="125" t="s">
        <v>175</v>
      </c>
      <c r="J198" s="123"/>
      <c r="K198" s="126"/>
      <c r="L198" s="123"/>
      <c r="M198" s="123"/>
      <c r="N198" s="126">
        <f t="shared" si="31"/>
        <v>0</v>
      </c>
      <c r="O198" s="126"/>
      <c r="P198" s="127">
        <f t="shared" si="32"/>
        <v>0</v>
      </c>
      <c r="Q198" s="123"/>
      <c r="R198" s="126"/>
      <c r="S198" s="126"/>
      <c r="T198" s="128"/>
    </row>
    <row r="199" spans="1:20" ht="15.75" customHeight="1">
      <c r="A199" s="122" t="s">
        <v>660</v>
      </c>
      <c r="B199" s="740">
        <v>872</v>
      </c>
      <c r="C199" s="123"/>
      <c r="D199" s="123"/>
      <c r="E199" s="123"/>
      <c r="F199" s="123"/>
      <c r="G199" s="123"/>
      <c r="H199" s="125" t="s">
        <v>175</v>
      </c>
      <c r="I199" s="125" t="s">
        <v>175</v>
      </c>
      <c r="J199" s="123"/>
      <c r="K199" s="126"/>
      <c r="L199" s="123"/>
      <c r="M199" s="123"/>
      <c r="N199" s="126">
        <f t="shared" si="31"/>
        <v>0</v>
      </c>
      <c r="O199" s="126"/>
      <c r="P199" s="127">
        <f t="shared" si="32"/>
        <v>0</v>
      </c>
      <c r="Q199" s="123"/>
      <c r="R199" s="126"/>
      <c r="S199" s="126"/>
      <c r="T199" s="128"/>
    </row>
    <row r="200" spans="1:20" ht="15.75" customHeight="1">
      <c r="A200" s="122" t="s">
        <v>662</v>
      </c>
      <c r="B200" s="740">
        <v>876</v>
      </c>
      <c r="C200" s="123"/>
      <c r="D200" s="123"/>
      <c r="E200" s="123"/>
      <c r="F200" s="123"/>
      <c r="G200" s="123"/>
      <c r="H200" s="125" t="s">
        <v>175</v>
      </c>
      <c r="I200" s="125" t="s">
        <v>175</v>
      </c>
      <c r="J200" s="123"/>
      <c r="K200" s="126"/>
      <c r="L200" s="123"/>
      <c r="M200" s="123"/>
      <c r="N200" s="126">
        <f t="shared" si="31"/>
        <v>0</v>
      </c>
      <c r="O200" s="126"/>
      <c r="P200" s="127">
        <f t="shared" si="32"/>
        <v>0</v>
      </c>
      <c r="Q200" s="123"/>
      <c r="R200" s="126"/>
      <c r="S200" s="126"/>
      <c r="T200" s="128"/>
    </row>
    <row r="201" spans="1:20" ht="15.75" customHeight="1">
      <c r="A201" s="122" t="s">
        <v>773</v>
      </c>
      <c r="B201" s="740">
        <v>1035</v>
      </c>
      <c r="C201" s="123"/>
      <c r="D201" s="123"/>
      <c r="E201" s="123"/>
      <c r="F201" s="123"/>
      <c r="G201" s="123"/>
      <c r="H201" s="125" t="s">
        <v>175</v>
      </c>
      <c r="I201" s="125" t="s">
        <v>175</v>
      </c>
      <c r="J201" s="123"/>
      <c r="K201" s="126"/>
      <c r="L201" s="123"/>
      <c r="M201" s="123"/>
      <c r="N201" s="126">
        <f>J201+L201+M201</f>
        <v>0</v>
      </c>
      <c r="O201" s="126"/>
      <c r="P201" s="127">
        <f>C201+G201+N201</f>
        <v>0</v>
      </c>
      <c r="Q201" s="123"/>
      <c r="R201" s="126"/>
      <c r="S201" s="126"/>
      <c r="T201" s="128"/>
    </row>
    <row r="202" spans="1:20" ht="15.75" customHeight="1">
      <c r="A202" s="258"/>
      <c r="B202" s="739"/>
      <c r="C202" s="129"/>
      <c r="D202" s="129"/>
      <c r="E202" s="129"/>
      <c r="F202" s="129"/>
      <c r="G202" s="129"/>
      <c r="H202" s="145"/>
      <c r="I202" s="145"/>
      <c r="J202" s="129"/>
      <c r="K202" s="232"/>
      <c r="L202" s="129"/>
      <c r="M202" s="129"/>
      <c r="N202" s="232"/>
      <c r="O202" s="232"/>
      <c r="P202" s="816"/>
      <c r="Q202" s="129"/>
      <c r="R202" s="232"/>
      <c r="S202" s="232"/>
      <c r="T202" s="234"/>
    </row>
    <row r="203" spans="1:21" ht="15.75" customHeight="1">
      <c r="A203" s="122" t="s">
        <v>582</v>
      </c>
      <c r="B203" s="740">
        <v>889</v>
      </c>
      <c r="C203" s="123"/>
      <c r="D203" s="123"/>
      <c r="E203" s="123"/>
      <c r="F203" s="123"/>
      <c r="G203" s="123"/>
      <c r="H203" s="125" t="s">
        <v>175</v>
      </c>
      <c r="I203" s="125" t="s">
        <v>175</v>
      </c>
      <c r="J203" s="123"/>
      <c r="K203" s="126"/>
      <c r="L203" s="123"/>
      <c r="M203" s="123"/>
      <c r="N203" s="126">
        <f t="shared" si="31"/>
        <v>0</v>
      </c>
      <c r="O203" s="126"/>
      <c r="P203" s="127">
        <f t="shared" si="32"/>
        <v>0</v>
      </c>
      <c r="Q203" s="123"/>
      <c r="R203" s="126"/>
      <c r="S203" s="126"/>
      <c r="T203" s="128"/>
      <c r="U203" s="130"/>
    </row>
    <row r="204" spans="1:21" s="130" customFormat="1" ht="27.75" customHeight="1">
      <c r="A204" s="260" t="s">
        <v>509</v>
      </c>
      <c r="B204" s="740">
        <v>998</v>
      </c>
      <c r="C204" s="136"/>
      <c r="D204" s="136"/>
      <c r="E204" s="136"/>
      <c r="F204" s="136"/>
      <c r="G204" s="136"/>
      <c r="H204" s="250" t="s">
        <v>175</v>
      </c>
      <c r="I204" s="250" t="s">
        <v>175</v>
      </c>
      <c r="J204" s="136"/>
      <c r="K204" s="121"/>
      <c r="L204" s="136"/>
      <c r="M204" s="136"/>
      <c r="N204" s="121">
        <f>J204+L204+M204</f>
        <v>0</v>
      </c>
      <c r="O204" s="121"/>
      <c r="P204" s="251">
        <f>C204+G204+N204</f>
        <v>0</v>
      </c>
      <c r="Q204" s="136"/>
      <c r="R204" s="121"/>
      <c r="S204" s="121"/>
      <c r="T204" s="261"/>
      <c r="U204" s="138"/>
    </row>
    <row r="205" spans="1:21" s="138" customFormat="1" ht="27.75" customHeight="1">
      <c r="A205" s="262" t="s">
        <v>508</v>
      </c>
      <c r="B205" s="741">
        <v>1000</v>
      </c>
      <c r="C205" s="137">
        <f>C15+C28+C97+C135+C180+C204</f>
        <v>0</v>
      </c>
      <c r="D205" s="137">
        <f>D15+D28+D97+D135+D180+D204</f>
        <v>0</v>
      </c>
      <c r="E205" s="137">
        <f>E15+E28+E97+E135+E180+E204</f>
        <v>0</v>
      </c>
      <c r="F205" s="137">
        <f>F15+F28+F97+F135+F180+F204</f>
        <v>0</v>
      </c>
      <c r="G205" s="137">
        <f>G15+G28+G97+G135+G180+G204</f>
        <v>0</v>
      </c>
      <c r="H205" s="153" t="s">
        <v>175</v>
      </c>
      <c r="I205" s="153" t="s">
        <v>175</v>
      </c>
      <c r="J205" s="137">
        <f>J15+J28+J97+J135+J180+J204</f>
        <v>0</v>
      </c>
      <c r="K205" s="137">
        <f>K15+K28+K97+K135+K180+K204</f>
        <v>0</v>
      </c>
      <c r="L205" s="137">
        <f>L15+L28+L97+L135+L180+L204</f>
        <v>0</v>
      </c>
      <c r="M205" s="137">
        <f>M15+M28+M97+M135+M180+M204</f>
        <v>0</v>
      </c>
      <c r="N205" s="137">
        <f>J205+L205+M205</f>
        <v>0</v>
      </c>
      <c r="O205" s="137">
        <f>O15+O28+O97+O135+O180+O204</f>
        <v>0</v>
      </c>
      <c r="P205" s="137">
        <f>C205+G205+N205</f>
        <v>0</v>
      </c>
      <c r="Q205" s="137">
        <f>Q15+Q28+Q97+Q135+Q180+Q204</f>
        <v>0</v>
      </c>
      <c r="R205" s="137">
        <f>R15+R28+R97+R135+R180+R204</f>
        <v>0</v>
      </c>
      <c r="S205" s="137">
        <f>S15+S28+S97+S135+S180+S204</f>
        <v>0</v>
      </c>
      <c r="T205" s="264">
        <f>T15+T28+T97+T135+T180+T204</f>
        <v>0</v>
      </c>
      <c r="U205" s="61"/>
    </row>
    <row r="206" spans="1:21" ht="15.75" customHeight="1">
      <c r="A206" s="62"/>
      <c r="B206" s="739"/>
      <c r="C206" s="129"/>
      <c r="D206" s="129"/>
      <c r="E206" s="129"/>
      <c r="F206" s="129"/>
      <c r="G206" s="265"/>
      <c r="H206" s="232"/>
      <c r="I206" s="232"/>
      <c r="J206" s="129"/>
      <c r="K206" s="232"/>
      <c r="L206" s="129"/>
      <c r="M206" s="129"/>
      <c r="N206" s="232"/>
      <c r="O206" s="232"/>
      <c r="P206" s="233"/>
      <c r="Q206" s="129"/>
      <c r="R206" s="232"/>
      <c r="S206" s="232"/>
      <c r="T206" s="234"/>
      <c r="U206" s="62"/>
    </row>
    <row r="207" spans="1:21" ht="15.75" customHeight="1">
      <c r="A207" s="62"/>
      <c r="B207" s="739"/>
      <c r="C207" s="129"/>
      <c r="D207" s="129"/>
      <c r="E207" s="129"/>
      <c r="F207" s="129"/>
      <c r="G207" s="265"/>
      <c r="H207" s="232"/>
      <c r="I207" s="232"/>
      <c r="J207" s="129"/>
      <c r="K207" s="232"/>
      <c r="L207" s="129"/>
      <c r="M207" s="129"/>
      <c r="N207" s="232"/>
      <c r="O207" s="232"/>
      <c r="P207" s="233"/>
      <c r="Q207" s="129"/>
      <c r="R207" s="232"/>
      <c r="S207" s="232"/>
      <c r="T207" s="234"/>
      <c r="U207" s="62"/>
    </row>
    <row r="208" spans="1:21" s="62" customFormat="1" ht="15.75" customHeight="1">
      <c r="A208" s="231" t="s">
        <v>436</v>
      </c>
      <c r="B208" s="739"/>
      <c r="C208" s="129"/>
      <c r="D208" s="129"/>
      <c r="E208" s="129"/>
      <c r="F208" s="129"/>
      <c r="G208" s="265"/>
      <c r="H208" s="232"/>
      <c r="I208" s="232"/>
      <c r="J208" s="129"/>
      <c r="K208" s="232"/>
      <c r="L208" s="129"/>
      <c r="M208" s="129"/>
      <c r="N208" s="232"/>
      <c r="O208" s="232"/>
      <c r="P208" s="233"/>
      <c r="Q208" s="129"/>
      <c r="R208" s="232"/>
      <c r="S208" s="232"/>
      <c r="T208" s="234"/>
      <c r="U208" s="61"/>
    </row>
    <row r="209" spans="1:21" s="62" customFormat="1" ht="15.75" customHeight="1">
      <c r="A209" s="142" t="s">
        <v>437</v>
      </c>
      <c r="B209" s="740">
        <v>992</v>
      </c>
      <c r="C209" s="126">
        <f>SUM(C210:C218)</f>
        <v>0</v>
      </c>
      <c r="D209" s="125" t="s">
        <v>175</v>
      </c>
      <c r="E209" s="125" t="s">
        <v>175</v>
      </c>
      <c r="F209" s="125" t="s">
        <v>175</v>
      </c>
      <c r="G209" s="123">
        <f>SUM(G210:G218)</f>
        <v>0</v>
      </c>
      <c r="H209" s="126">
        <f>SUM(H210:H218)</f>
        <v>0</v>
      </c>
      <c r="I209" s="126">
        <f>SUM(I210:I218)</f>
        <v>0</v>
      </c>
      <c r="J209" s="126">
        <f>SUM(J210:J218)</f>
        <v>0</v>
      </c>
      <c r="K209" s="143" t="s">
        <v>175</v>
      </c>
      <c r="L209" s="126">
        <f>SUM(L210:L218)</f>
        <v>0</v>
      </c>
      <c r="M209" s="143" t="s">
        <v>175</v>
      </c>
      <c r="N209" s="126">
        <f aca="true" t="shared" si="33" ref="N209:N218">J209+L209</f>
        <v>0</v>
      </c>
      <c r="O209" s="143" t="s">
        <v>175</v>
      </c>
      <c r="P209" s="127">
        <f>C209+G209+H209+N209</f>
        <v>0</v>
      </c>
      <c r="Q209" s="143" t="s">
        <v>175</v>
      </c>
      <c r="R209" s="125" t="s">
        <v>175</v>
      </c>
      <c r="S209" s="125" t="s">
        <v>175</v>
      </c>
      <c r="T209" s="144">
        <f>SUM(T210:T218)</f>
        <v>0</v>
      </c>
      <c r="U209" s="61"/>
    </row>
    <row r="210" spans="1:20" ht="15.75" customHeight="1">
      <c r="A210" s="122" t="s">
        <v>438</v>
      </c>
      <c r="B210" s="740">
        <v>959</v>
      </c>
      <c r="C210" s="123"/>
      <c r="D210" s="125" t="s">
        <v>175</v>
      </c>
      <c r="E210" s="125" t="s">
        <v>175</v>
      </c>
      <c r="F210" s="125" t="s">
        <v>175</v>
      </c>
      <c r="G210" s="123"/>
      <c r="H210" s="123"/>
      <c r="I210" s="123"/>
      <c r="J210" s="123"/>
      <c r="K210" s="125" t="s">
        <v>175</v>
      </c>
      <c r="L210" s="123"/>
      <c r="M210" s="125" t="s">
        <v>175</v>
      </c>
      <c r="N210" s="126">
        <f t="shared" si="33"/>
        <v>0</v>
      </c>
      <c r="O210" s="125" t="s">
        <v>175</v>
      </c>
      <c r="P210" s="127">
        <f>C210+G210+H210+N210</f>
        <v>0</v>
      </c>
      <c r="Q210" s="125" t="s">
        <v>175</v>
      </c>
      <c r="R210" s="125" t="s">
        <v>175</v>
      </c>
      <c r="S210" s="125" t="s">
        <v>175</v>
      </c>
      <c r="T210" s="128"/>
    </row>
    <row r="211" spans="1:20" ht="15.75" customHeight="1">
      <c r="A211" s="122" t="s">
        <v>439</v>
      </c>
      <c r="B211" s="740">
        <v>963</v>
      </c>
      <c r="C211" s="123"/>
      <c r="D211" s="125" t="s">
        <v>175</v>
      </c>
      <c r="E211" s="125" t="s">
        <v>175</v>
      </c>
      <c r="F211" s="125" t="s">
        <v>175</v>
      </c>
      <c r="G211" s="123"/>
      <c r="H211" s="123"/>
      <c r="I211" s="123"/>
      <c r="J211" s="123"/>
      <c r="K211" s="125" t="s">
        <v>175</v>
      </c>
      <c r="L211" s="123"/>
      <c r="M211" s="125" t="s">
        <v>175</v>
      </c>
      <c r="N211" s="126">
        <f t="shared" si="33"/>
        <v>0</v>
      </c>
      <c r="O211" s="125" t="s">
        <v>175</v>
      </c>
      <c r="P211" s="127">
        <f aca="true" t="shared" si="34" ref="P211:P216">C211+G211+H211+N211</f>
        <v>0</v>
      </c>
      <c r="Q211" s="125" t="s">
        <v>175</v>
      </c>
      <c r="R211" s="125" t="s">
        <v>175</v>
      </c>
      <c r="S211" s="125" t="s">
        <v>175</v>
      </c>
      <c r="T211" s="128"/>
    </row>
    <row r="212" spans="1:20" ht="15.75" customHeight="1">
      <c r="A212" s="122" t="s">
        <v>440</v>
      </c>
      <c r="B212" s="740">
        <v>964</v>
      </c>
      <c r="C212" s="123"/>
      <c r="D212" s="125" t="s">
        <v>175</v>
      </c>
      <c r="E212" s="125" t="s">
        <v>175</v>
      </c>
      <c r="F212" s="125" t="s">
        <v>175</v>
      </c>
      <c r="G212" s="123"/>
      <c r="H212" s="123"/>
      <c r="I212" s="123"/>
      <c r="J212" s="123"/>
      <c r="K212" s="125" t="s">
        <v>175</v>
      </c>
      <c r="L212" s="123"/>
      <c r="M212" s="125" t="s">
        <v>175</v>
      </c>
      <c r="N212" s="126">
        <f t="shared" si="33"/>
        <v>0</v>
      </c>
      <c r="O212" s="125" t="s">
        <v>175</v>
      </c>
      <c r="P212" s="127">
        <f t="shared" si="34"/>
        <v>0</v>
      </c>
      <c r="Q212" s="125" t="s">
        <v>175</v>
      </c>
      <c r="R212" s="125" t="s">
        <v>175</v>
      </c>
      <c r="S212" s="125" t="s">
        <v>175</v>
      </c>
      <c r="T212" s="128"/>
    </row>
    <row r="213" spans="1:20" ht="15.75" customHeight="1">
      <c r="A213" s="122" t="s">
        <v>441</v>
      </c>
      <c r="B213" s="740">
        <v>966</v>
      </c>
      <c r="C213" s="123"/>
      <c r="D213" s="125" t="s">
        <v>175</v>
      </c>
      <c r="E213" s="125" t="s">
        <v>175</v>
      </c>
      <c r="F213" s="125" t="s">
        <v>175</v>
      </c>
      <c r="G213" s="123"/>
      <c r="H213" s="123"/>
      <c r="I213" s="123"/>
      <c r="J213" s="123"/>
      <c r="K213" s="125" t="s">
        <v>175</v>
      </c>
      <c r="L213" s="123"/>
      <c r="M213" s="125" t="s">
        <v>175</v>
      </c>
      <c r="N213" s="126">
        <f t="shared" si="33"/>
        <v>0</v>
      </c>
      <c r="O213" s="125" t="s">
        <v>175</v>
      </c>
      <c r="P213" s="127">
        <f t="shared" si="34"/>
        <v>0</v>
      </c>
      <c r="Q213" s="125" t="s">
        <v>175</v>
      </c>
      <c r="R213" s="125" t="s">
        <v>175</v>
      </c>
      <c r="S213" s="125" t="s">
        <v>175</v>
      </c>
      <c r="T213" s="128"/>
    </row>
    <row r="214" spans="1:21" ht="15.75" customHeight="1">
      <c r="A214" s="122" t="s">
        <v>442</v>
      </c>
      <c r="B214" s="740">
        <v>967</v>
      </c>
      <c r="C214" s="123"/>
      <c r="D214" s="125" t="s">
        <v>175</v>
      </c>
      <c r="E214" s="125" t="s">
        <v>175</v>
      </c>
      <c r="F214" s="125" t="s">
        <v>175</v>
      </c>
      <c r="G214" s="123"/>
      <c r="H214" s="123"/>
      <c r="I214" s="123"/>
      <c r="J214" s="123"/>
      <c r="K214" s="125" t="s">
        <v>175</v>
      </c>
      <c r="L214" s="123"/>
      <c r="M214" s="125" t="s">
        <v>175</v>
      </c>
      <c r="N214" s="126">
        <f t="shared" si="33"/>
        <v>0</v>
      </c>
      <c r="O214" s="125" t="s">
        <v>175</v>
      </c>
      <c r="P214" s="127">
        <f t="shared" si="34"/>
        <v>0</v>
      </c>
      <c r="Q214" s="125" t="s">
        <v>175</v>
      </c>
      <c r="R214" s="125" t="s">
        <v>175</v>
      </c>
      <c r="S214" s="125" t="s">
        <v>175</v>
      </c>
      <c r="T214" s="128"/>
      <c r="U214" s="62"/>
    </row>
    <row r="215" spans="1:21" ht="15.75" customHeight="1">
      <c r="A215" s="122" t="s">
        <v>443</v>
      </c>
      <c r="B215" s="740">
        <v>974</v>
      </c>
      <c r="C215" s="123"/>
      <c r="D215" s="125" t="s">
        <v>175</v>
      </c>
      <c r="E215" s="125" t="s">
        <v>175</v>
      </c>
      <c r="F215" s="125" t="s">
        <v>175</v>
      </c>
      <c r="G215" s="123"/>
      <c r="H215" s="123"/>
      <c r="I215" s="123"/>
      <c r="J215" s="123"/>
      <c r="K215" s="125" t="s">
        <v>175</v>
      </c>
      <c r="L215" s="123"/>
      <c r="M215" s="125" t="s">
        <v>175</v>
      </c>
      <c r="N215" s="126">
        <f t="shared" si="33"/>
        <v>0</v>
      </c>
      <c r="O215" s="125" t="s">
        <v>175</v>
      </c>
      <c r="P215" s="127">
        <f t="shared" si="34"/>
        <v>0</v>
      </c>
      <c r="Q215" s="125" t="s">
        <v>175</v>
      </c>
      <c r="R215" s="125" t="s">
        <v>175</v>
      </c>
      <c r="S215" s="125" t="s">
        <v>175</v>
      </c>
      <c r="T215" s="128"/>
      <c r="U215" s="62"/>
    </row>
    <row r="216" spans="1:21" s="62" customFormat="1" ht="15.75" customHeight="1">
      <c r="A216" s="122" t="s">
        <v>444</v>
      </c>
      <c r="B216" s="740">
        <v>988</v>
      </c>
      <c r="C216" s="123"/>
      <c r="D216" s="125" t="s">
        <v>175</v>
      </c>
      <c r="E216" s="125" t="s">
        <v>175</v>
      </c>
      <c r="F216" s="125" t="s">
        <v>175</v>
      </c>
      <c r="G216" s="123"/>
      <c r="H216" s="123"/>
      <c r="I216" s="123"/>
      <c r="J216" s="123"/>
      <c r="K216" s="125" t="s">
        <v>175</v>
      </c>
      <c r="L216" s="123"/>
      <c r="M216" s="125" t="s">
        <v>175</v>
      </c>
      <c r="N216" s="126">
        <f t="shared" si="33"/>
        <v>0</v>
      </c>
      <c r="O216" s="125" t="s">
        <v>175</v>
      </c>
      <c r="P216" s="127">
        <f t="shared" si="34"/>
        <v>0</v>
      </c>
      <c r="Q216" s="125" t="s">
        <v>175</v>
      </c>
      <c r="R216" s="125" t="s">
        <v>175</v>
      </c>
      <c r="S216" s="125" t="s">
        <v>175</v>
      </c>
      <c r="T216" s="128"/>
      <c r="U216" s="139"/>
    </row>
    <row r="217" spans="1:23" s="139" customFormat="1" ht="16.5" customHeight="1">
      <c r="A217" s="122" t="s">
        <v>792</v>
      </c>
      <c r="B217" s="748">
        <v>812</v>
      </c>
      <c r="C217" s="132"/>
      <c r="D217" s="125" t="s">
        <v>175</v>
      </c>
      <c r="E217" s="125" t="s">
        <v>175</v>
      </c>
      <c r="F217" s="125" t="s">
        <v>175</v>
      </c>
      <c r="G217" s="864"/>
      <c r="H217" s="132"/>
      <c r="I217" s="132"/>
      <c r="J217" s="132"/>
      <c r="K217" s="125" t="s">
        <v>175</v>
      </c>
      <c r="L217" s="132"/>
      <c r="M217" s="125" t="s">
        <v>175</v>
      </c>
      <c r="N217" s="126">
        <f>J217+L217</f>
        <v>0</v>
      </c>
      <c r="O217" s="125" t="s">
        <v>175</v>
      </c>
      <c r="P217" s="127">
        <f>C217+G217+H217+N217</f>
        <v>0</v>
      </c>
      <c r="Q217" s="125" t="s">
        <v>175</v>
      </c>
      <c r="R217" s="125" t="s">
        <v>175</v>
      </c>
      <c r="S217" s="125" t="s">
        <v>175</v>
      </c>
      <c r="T217" s="135"/>
      <c r="W217" s="146"/>
    </row>
    <row r="218" spans="1:21" s="62" customFormat="1" ht="15.75" customHeight="1">
      <c r="A218" s="195" t="s">
        <v>793</v>
      </c>
      <c r="B218" s="740">
        <v>975</v>
      </c>
      <c r="C218" s="126">
        <f>SUM(C221:C236)</f>
        <v>0</v>
      </c>
      <c r="D218" s="125" t="s">
        <v>175</v>
      </c>
      <c r="E218" s="125" t="s">
        <v>175</v>
      </c>
      <c r="F218" s="125" t="s">
        <v>175</v>
      </c>
      <c r="G218" s="123">
        <f>SUM(G221:G236)</f>
        <v>0</v>
      </c>
      <c r="H218" s="126">
        <f>SUM(H221:H236)</f>
        <v>0</v>
      </c>
      <c r="I218" s="126">
        <f>SUM(I221:I236)</f>
        <v>0</v>
      </c>
      <c r="J218" s="126">
        <f>SUM(J221:J236)</f>
        <v>0</v>
      </c>
      <c r="K218" s="125" t="s">
        <v>175</v>
      </c>
      <c r="L218" s="126">
        <f>SUM(L221:L236)</f>
        <v>0</v>
      </c>
      <c r="M218" s="125" t="s">
        <v>175</v>
      </c>
      <c r="N218" s="126">
        <f t="shared" si="33"/>
        <v>0</v>
      </c>
      <c r="O218" s="125" t="s">
        <v>175</v>
      </c>
      <c r="P218" s="244">
        <f>C218+G218+H218+N218</f>
        <v>0</v>
      </c>
      <c r="Q218" s="125" t="s">
        <v>175</v>
      </c>
      <c r="R218" s="125" t="s">
        <v>175</v>
      </c>
      <c r="S218" s="125" t="s">
        <v>175</v>
      </c>
      <c r="T218" s="245">
        <f>SUM(T221:T236)</f>
        <v>0</v>
      </c>
      <c r="U218" s="139"/>
    </row>
    <row r="219" spans="1:23" s="139" customFormat="1" ht="15.75" customHeight="1">
      <c r="A219" s="266" t="s">
        <v>334</v>
      </c>
      <c r="B219" s="742"/>
      <c r="C219" s="129"/>
      <c r="D219" s="145" t="s">
        <v>175</v>
      </c>
      <c r="E219" s="145" t="s">
        <v>175</v>
      </c>
      <c r="F219" s="145" t="s">
        <v>175</v>
      </c>
      <c r="G219" s="256"/>
      <c r="H219" s="129"/>
      <c r="I219" s="129"/>
      <c r="J219" s="129"/>
      <c r="K219" s="145" t="s">
        <v>175</v>
      </c>
      <c r="L219" s="129"/>
      <c r="M219" s="145" t="s">
        <v>175</v>
      </c>
      <c r="N219" s="232"/>
      <c r="O219" s="145" t="s">
        <v>175</v>
      </c>
      <c r="P219" s="233"/>
      <c r="Q219" s="145" t="s">
        <v>175</v>
      </c>
      <c r="R219" s="660" t="s">
        <v>175</v>
      </c>
      <c r="S219" s="151" t="s">
        <v>175</v>
      </c>
      <c r="T219" s="234"/>
      <c r="W219" s="146"/>
    </row>
    <row r="220" spans="1:23" s="139" customFormat="1" ht="19.5" customHeight="1">
      <c r="A220" s="267" t="s">
        <v>445</v>
      </c>
      <c r="B220" s="742"/>
      <c r="C220" s="129"/>
      <c r="D220" s="145" t="s">
        <v>175</v>
      </c>
      <c r="E220" s="145" t="s">
        <v>175</v>
      </c>
      <c r="F220" s="145" t="s">
        <v>175</v>
      </c>
      <c r="G220" s="268"/>
      <c r="H220" s="129"/>
      <c r="I220" s="129"/>
      <c r="J220" s="129"/>
      <c r="K220" s="145" t="s">
        <v>175</v>
      </c>
      <c r="L220" s="129"/>
      <c r="M220" s="145" t="s">
        <v>175</v>
      </c>
      <c r="N220" s="232"/>
      <c r="O220" s="145" t="s">
        <v>175</v>
      </c>
      <c r="P220" s="233"/>
      <c r="Q220" s="145" t="s">
        <v>175</v>
      </c>
      <c r="R220" s="277" t="s">
        <v>175</v>
      </c>
      <c r="S220" s="145" t="s">
        <v>175</v>
      </c>
      <c r="T220" s="234"/>
      <c r="U220" s="148"/>
      <c r="W220" s="146"/>
    </row>
    <row r="221" spans="1:23" s="139" customFormat="1" ht="19.5" customHeight="1">
      <c r="A221" s="242" t="s">
        <v>789</v>
      </c>
      <c r="B221" s="743">
        <v>932</v>
      </c>
      <c r="C221" s="123"/>
      <c r="D221" s="125" t="s">
        <v>175</v>
      </c>
      <c r="E221" s="125" t="s">
        <v>175</v>
      </c>
      <c r="F221" s="125" t="s">
        <v>175</v>
      </c>
      <c r="G221" s="848"/>
      <c r="H221" s="123"/>
      <c r="I221" s="123"/>
      <c r="J221" s="123"/>
      <c r="K221" s="125" t="s">
        <v>175</v>
      </c>
      <c r="L221" s="123"/>
      <c r="M221" s="125" t="s">
        <v>175</v>
      </c>
      <c r="N221" s="126">
        <f>J221+L221</f>
        <v>0</v>
      </c>
      <c r="O221" s="125" t="s">
        <v>175</v>
      </c>
      <c r="P221" s="127">
        <f>C221+G221+H221+N221</f>
        <v>0</v>
      </c>
      <c r="Q221" s="125" t="s">
        <v>175</v>
      </c>
      <c r="R221" s="125" t="s">
        <v>175</v>
      </c>
      <c r="S221" s="125" t="s">
        <v>175</v>
      </c>
      <c r="T221" s="128"/>
      <c r="W221" s="146"/>
    </row>
    <row r="222" spans="1:23" s="148" customFormat="1" ht="15">
      <c r="A222" s="242" t="s">
        <v>424</v>
      </c>
      <c r="B222" s="743">
        <v>941</v>
      </c>
      <c r="C222" s="123"/>
      <c r="D222" s="125" t="s">
        <v>175</v>
      </c>
      <c r="E222" s="125" t="s">
        <v>175</v>
      </c>
      <c r="F222" s="125" t="s">
        <v>175</v>
      </c>
      <c r="G222" s="123"/>
      <c r="H222" s="123"/>
      <c r="I222" s="123"/>
      <c r="J222" s="123"/>
      <c r="K222" s="125" t="s">
        <v>175</v>
      </c>
      <c r="L222" s="123"/>
      <c r="M222" s="125" t="s">
        <v>175</v>
      </c>
      <c r="N222" s="126">
        <f aca="true" t="shared" si="35" ref="N222:N235">J222+L222</f>
        <v>0</v>
      </c>
      <c r="O222" s="125" t="s">
        <v>175</v>
      </c>
      <c r="P222" s="127">
        <f aca="true" t="shared" si="36" ref="P222:P236">C222+G222+H222+N222</f>
        <v>0</v>
      </c>
      <c r="Q222" s="125" t="s">
        <v>175</v>
      </c>
      <c r="R222" s="125" t="s">
        <v>175</v>
      </c>
      <c r="S222" s="125" t="s">
        <v>175</v>
      </c>
      <c r="T222" s="128"/>
      <c r="U222" s="139"/>
      <c r="W222" s="149"/>
    </row>
    <row r="223" spans="1:23" s="139" customFormat="1" ht="15">
      <c r="A223" s="242" t="s">
        <v>488</v>
      </c>
      <c r="B223" s="743">
        <v>940</v>
      </c>
      <c r="C223" s="123"/>
      <c r="D223" s="125" t="s">
        <v>175</v>
      </c>
      <c r="E223" s="125" t="s">
        <v>175</v>
      </c>
      <c r="F223" s="125" t="s">
        <v>175</v>
      </c>
      <c r="G223" s="123"/>
      <c r="H223" s="123"/>
      <c r="I223" s="123"/>
      <c r="J223" s="123"/>
      <c r="K223" s="125" t="s">
        <v>175</v>
      </c>
      <c r="L223" s="123"/>
      <c r="M223" s="125" t="s">
        <v>175</v>
      </c>
      <c r="N223" s="126">
        <f t="shared" si="35"/>
        <v>0</v>
      </c>
      <c r="O223" s="125" t="s">
        <v>175</v>
      </c>
      <c r="P223" s="127">
        <f t="shared" si="36"/>
        <v>0</v>
      </c>
      <c r="Q223" s="125" t="s">
        <v>175</v>
      </c>
      <c r="R223" s="125" t="s">
        <v>175</v>
      </c>
      <c r="S223" s="125" t="s">
        <v>175</v>
      </c>
      <c r="T223" s="128"/>
      <c r="U223" s="148"/>
      <c r="W223" s="146"/>
    </row>
    <row r="224" spans="1:23" s="139" customFormat="1" ht="15">
      <c r="A224" s="242" t="s">
        <v>425</v>
      </c>
      <c r="B224" s="743">
        <v>937</v>
      </c>
      <c r="C224" s="123"/>
      <c r="D224" s="125" t="s">
        <v>175</v>
      </c>
      <c r="E224" s="125" t="s">
        <v>175</v>
      </c>
      <c r="F224" s="125" t="s">
        <v>175</v>
      </c>
      <c r="G224" s="123"/>
      <c r="H224" s="123"/>
      <c r="I224" s="123"/>
      <c r="J224" s="123"/>
      <c r="K224" s="125" t="s">
        <v>175</v>
      </c>
      <c r="L224" s="123"/>
      <c r="M224" s="125" t="s">
        <v>175</v>
      </c>
      <c r="N224" s="126">
        <f t="shared" si="35"/>
        <v>0</v>
      </c>
      <c r="O224" s="125" t="s">
        <v>175</v>
      </c>
      <c r="P224" s="127">
        <f t="shared" si="36"/>
        <v>0</v>
      </c>
      <c r="Q224" s="125" t="s">
        <v>175</v>
      </c>
      <c r="R224" s="125" t="s">
        <v>175</v>
      </c>
      <c r="S224" s="125" t="s">
        <v>175</v>
      </c>
      <c r="T224" s="128"/>
      <c r="W224" s="146"/>
    </row>
    <row r="225" spans="1:23" s="148" customFormat="1" ht="15">
      <c r="A225" s="242" t="s">
        <v>790</v>
      </c>
      <c r="B225" s="743">
        <v>946</v>
      </c>
      <c r="C225" s="123"/>
      <c r="D225" s="125" t="s">
        <v>175</v>
      </c>
      <c r="E225" s="125" t="s">
        <v>175</v>
      </c>
      <c r="F225" s="125" t="s">
        <v>175</v>
      </c>
      <c r="G225" s="849"/>
      <c r="H225" s="123"/>
      <c r="I225" s="123"/>
      <c r="J225" s="123"/>
      <c r="K225" s="125" t="s">
        <v>175</v>
      </c>
      <c r="L225" s="123"/>
      <c r="M225" s="125" t="s">
        <v>175</v>
      </c>
      <c r="N225" s="126">
        <f t="shared" si="35"/>
        <v>0</v>
      </c>
      <c r="O225" s="125" t="s">
        <v>175</v>
      </c>
      <c r="P225" s="127">
        <f t="shared" si="36"/>
        <v>0</v>
      </c>
      <c r="Q225" s="125" t="s">
        <v>175</v>
      </c>
      <c r="R225" s="125" t="s">
        <v>175</v>
      </c>
      <c r="S225" s="125" t="s">
        <v>175</v>
      </c>
      <c r="T225" s="128"/>
      <c r="U225" s="139"/>
      <c r="W225" s="149"/>
    </row>
    <row r="226" spans="1:23" s="139" customFormat="1" ht="15">
      <c r="A226" s="242" t="s">
        <v>791</v>
      </c>
      <c r="B226" s="743">
        <v>938</v>
      </c>
      <c r="C226" s="123"/>
      <c r="D226" s="125" t="s">
        <v>175</v>
      </c>
      <c r="E226" s="125" t="s">
        <v>175</v>
      </c>
      <c r="F226" s="125" t="s">
        <v>175</v>
      </c>
      <c r="G226" s="123"/>
      <c r="H226" s="123"/>
      <c r="I226" s="123"/>
      <c r="J226" s="123"/>
      <c r="K226" s="125" t="s">
        <v>175</v>
      </c>
      <c r="L226" s="123"/>
      <c r="M226" s="125" t="s">
        <v>175</v>
      </c>
      <c r="N226" s="126">
        <f>J226+L226</f>
        <v>0</v>
      </c>
      <c r="O226" s="125" t="s">
        <v>175</v>
      </c>
      <c r="P226" s="127">
        <f>C226+G226+H226+N226</f>
        <v>0</v>
      </c>
      <c r="Q226" s="125" t="s">
        <v>175</v>
      </c>
      <c r="R226" s="125" t="s">
        <v>175</v>
      </c>
      <c r="S226" s="125" t="s">
        <v>175</v>
      </c>
      <c r="T226" s="128"/>
      <c r="U226" s="148"/>
      <c r="W226" s="146"/>
    </row>
    <row r="227" spans="1:23" s="139" customFormat="1" ht="15">
      <c r="A227" s="242" t="s">
        <v>800</v>
      </c>
      <c r="B227" s="743">
        <v>943</v>
      </c>
      <c r="C227" s="123"/>
      <c r="D227" s="125" t="s">
        <v>175</v>
      </c>
      <c r="E227" s="125" t="s">
        <v>175</v>
      </c>
      <c r="F227" s="125" t="s">
        <v>175</v>
      </c>
      <c r="G227" s="850"/>
      <c r="H227" s="123"/>
      <c r="I227" s="123"/>
      <c r="J227" s="123"/>
      <c r="K227" s="125" t="s">
        <v>175</v>
      </c>
      <c r="L227" s="123"/>
      <c r="M227" s="125" t="s">
        <v>175</v>
      </c>
      <c r="N227" s="126">
        <f t="shared" si="35"/>
        <v>0</v>
      </c>
      <c r="O227" s="125" t="s">
        <v>175</v>
      </c>
      <c r="P227" s="127">
        <f t="shared" si="36"/>
        <v>0</v>
      </c>
      <c r="Q227" s="125" t="s">
        <v>175</v>
      </c>
      <c r="R227" s="125" t="s">
        <v>175</v>
      </c>
      <c r="S227" s="125" t="s">
        <v>175</v>
      </c>
      <c r="T227" s="128"/>
      <c r="U227" s="148"/>
      <c r="W227" s="146"/>
    </row>
    <row r="228" spans="1:23" s="148" customFormat="1" ht="15">
      <c r="A228" s="242" t="s">
        <v>426</v>
      </c>
      <c r="B228" s="743">
        <v>948</v>
      </c>
      <c r="C228" s="123"/>
      <c r="D228" s="125" t="s">
        <v>175</v>
      </c>
      <c r="E228" s="125" t="s">
        <v>175</v>
      </c>
      <c r="F228" s="125" t="s">
        <v>175</v>
      </c>
      <c r="G228" s="123"/>
      <c r="H228" s="123"/>
      <c r="I228" s="123"/>
      <c r="J228" s="123"/>
      <c r="K228" s="125" t="s">
        <v>175</v>
      </c>
      <c r="L228" s="123"/>
      <c r="M228" s="125" t="s">
        <v>175</v>
      </c>
      <c r="N228" s="126">
        <f>J228+L228</f>
        <v>0</v>
      </c>
      <c r="O228" s="125" t="s">
        <v>175</v>
      </c>
      <c r="P228" s="127">
        <f t="shared" si="36"/>
        <v>0</v>
      </c>
      <c r="Q228" s="125" t="s">
        <v>175</v>
      </c>
      <c r="R228" s="125" t="s">
        <v>175</v>
      </c>
      <c r="S228" s="125" t="s">
        <v>175</v>
      </c>
      <c r="T228" s="128"/>
      <c r="U228" s="139"/>
      <c r="W228" s="149"/>
    </row>
    <row r="229" spans="1:23" s="139" customFormat="1" ht="15">
      <c r="A229" s="242" t="s">
        <v>489</v>
      </c>
      <c r="B229" s="743">
        <v>942</v>
      </c>
      <c r="C229" s="123"/>
      <c r="D229" s="125" t="s">
        <v>175</v>
      </c>
      <c r="E229" s="125" t="s">
        <v>175</v>
      </c>
      <c r="F229" s="125" t="s">
        <v>175</v>
      </c>
      <c r="G229" s="123"/>
      <c r="H229" s="123"/>
      <c r="I229" s="123"/>
      <c r="J229" s="123"/>
      <c r="K229" s="125" t="s">
        <v>175</v>
      </c>
      <c r="L229" s="123"/>
      <c r="M229" s="125" t="s">
        <v>175</v>
      </c>
      <c r="N229" s="126">
        <f t="shared" si="35"/>
        <v>0</v>
      </c>
      <c r="O229" s="125" t="s">
        <v>175</v>
      </c>
      <c r="P229" s="127">
        <f t="shared" si="36"/>
        <v>0</v>
      </c>
      <c r="Q229" s="125" t="s">
        <v>175</v>
      </c>
      <c r="R229" s="125" t="s">
        <v>175</v>
      </c>
      <c r="S229" s="125" t="s">
        <v>175</v>
      </c>
      <c r="T229" s="128"/>
      <c r="W229" s="146"/>
    </row>
    <row r="230" spans="1:23" s="139" customFormat="1" ht="15">
      <c r="A230" s="242" t="s">
        <v>503</v>
      </c>
      <c r="B230" s="743">
        <v>924</v>
      </c>
      <c r="C230" s="123"/>
      <c r="D230" s="125" t="s">
        <v>175</v>
      </c>
      <c r="E230" s="125" t="s">
        <v>175</v>
      </c>
      <c r="F230" s="125" t="s">
        <v>175</v>
      </c>
      <c r="G230" s="123"/>
      <c r="H230" s="123"/>
      <c r="I230" s="123"/>
      <c r="J230" s="123"/>
      <c r="K230" s="125" t="s">
        <v>175</v>
      </c>
      <c r="L230" s="123"/>
      <c r="M230" s="125" t="s">
        <v>175</v>
      </c>
      <c r="N230" s="126">
        <f t="shared" si="35"/>
        <v>0</v>
      </c>
      <c r="O230" s="125" t="s">
        <v>175</v>
      </c>
      <c r="P230" s="127">
        <f t="shared" si="36"/>
        <v>0</v>
      </c>
      <c r="Q230" s="125" t="s">
        <v>175</v>
      </c>
      <c r="R230" s="125" t="s">
        <v>175</v>
      </c>
      <c r="S230" s="125" t="s">
        <v>175</v>
      </c>
      <c r="T230" s="128"/>
      <c r="W230" s="146"/>
    </row>
    <row r="231" spans="1:23" s="139" customFormat="1" ht="15">
      <c r="A231" s="242" t="s">
        <v>794</v>
      </c>
      <c r="B231" s="743">
        <v>977</v>
      </c>
      <c r="C231" s="123"/>
      <c r="D231" s="125" t="s">
        <v>175</v>
      </c>
      <c r="E231" s="125" t="s">
        <v>175</v>
      </c>
      <c r="F231" s="125" t="s">
        <v>175</v>
      </c>
      <c r="G231" s="123"/>
      <c r="H231" s="123"/>
      <c r="I231" s="123"/>
      <c r="J231" s="123"/>
      <c r="K231" s="125" t="s">
        <v>175</v>
      </c>
      <c r="L231" s="123"/>
      <c r="M231" s="125" t="s">
        <v>175</v>
      </c>
      <c r="N231" s="126">
        <f t="shared" si="35"/>
        <v>0</v>
      </c>
      <c r="O231" s="125" t="s">
        <v>175</v>
      </c>
      <c r="P231" s="127">
        <f t="shared" si="36"/>
        <v>0</v>
      </c>
      <c r="Q231" s="125" t="s">
        <v>175</v>
      </c>
      <c r="R231" s="125" t="s">
        <v>175</v>
      </c>
      <c r="S231" s="125" t="s">
        <v>175</v>
      </c>
      <c r="T231" s="128"/>
      <c r="W231" s="146"/>
    </row>
    <row r="232" spans="1:23" s="139" customFormat="1" ht="15">
      <c r="A232" s="242" t="s">
        <v>427</v>
      </c>
      <c r="B232" s="743">
        <v>936</v>
      </c>
      <c r="C232" s="123"/>
      <c r="D232" s="125" t="s">
        <v>175</v>
      </c>
      <c r="E232" s="125" t="s">
        <v>175</v>
      </c>
      <c r="F232" s="125" t="s">
        <v>175</v>
      </c>
      <c r="G232" s="123"/>
      <c r="H232" s="123"/>
      <c r="I232" s="123"/>
      <c r="J232" s="123"/>
      <c r="K232" s="125" t="s">
        <v>175</v>
      </c>
      <c r="L232" s="123"/>
      <c r="M232" s="125" t="s">
        <v>175</v>
      </c>
      <c r="N232" s="126">
        <f t="shared" si="35"/>
        <v>0</v>
      </c>
      <c r="O232" s="125" t="s">
        <v>175</v>
      </c>
      <c r="P232" s="127">
        <f t="shared" si="36"/>
        <v>0</v>
      </c>
      <c r="Q232" s="125" t="s">
        <v>175</v>
      </c>
      <c r="R232" s="125" t="s">
        <v>175</v>
      </c>
      <c r="S232" s="125" t="s">
        <v>175</v>
      </c>
      <c r="T232" s="128"/>
      <c r="W232" s="146"/>
    </row>
    <row r="233" spans="1:23" s="139" customFormat="1" ht="15">
      <c r="A233" s="242" t="s">
        <v>428</v>
      </c>
      <c r="B233" s="743">
        <v>931</v>
      </c>
      <c r="C233" s="123"/>
      <c r="D233" s="125" t="s">
        <v>175</v>
      </c>
      <c r="E233" s="125" t="s">
        <v>175</v>
      </c>
      <c r="F233" s="125" t="s">
        <v>175</v>
      </c>
      <c r="G233" s="123"/>
      <c r="H233" s="123"/>
      <c r="I233" s="123"/>
      <c r="J233" s="123"/>
      <c r="K233" s="125" t="s">
        <v>175</v>
      </c>
      <c r="L233" s="123"/>
      <c r="M233" s="125" t="s">
        <v>175</v>
      </c>
      <c r="N233" s="126">
        <f t="shared" si="35"/>
        <v>0</v>
      </c>
      <c r="O233" s="125" t="s">
        <v>175</v>
      </c>
      <c r="P233" s="127">
        <f t="shared" si="36"/>
        <v>0</v>
      </c>
      <c r="Q233" s="125" t="s">
        <v>175</v>
      </c>
      <c r="R233" s="125" t="s">
        <v>175</v>
      </c>
      <c r="S233" s="125" t="s">
        <v>175</v>
      </c>
      <c r="T233" s="128"/>
      <c r="W233" s="146"/>
    </row>
    <row r="234" spans="1:23" s="139" customFormat="1" ht="15">
      <c r="A234" s="242" t="s">
        <v>429</v>
      </c>
      <c r="B234" s="743">
        <v>814</v>
      </c>
      <c r="C234" s="123"/>
      <c r="D234" s="125" t="s">
        <v>175</v>
      </c>
      <c r="E234" s="125" t="s">
        <v>175</v>
      </c>
      <c r="F234" s="125" t="s">
        <v>175</v>
      </c>
      <c r="G234" s="129"/>
      <c r="H234" s="123"/>
      <c r="I234" s="123"/>
      <c r="J234" s="123"/>
      <c r="K234" s="125" t="s">
        <v>175</v>
      </c>
      <c r="L234" s="123"/>
      <c r="M234" s="125" t="s">
        <v>175</v>
      </c>
      <c r="N234" s="126">
        <f t="shared" si="35"/>
        <v>0</v>
      </c>
      <c r="O234" s="125" t="s">
        <v>175</v>
      </c>
      <c r="P234" s="127">
        <f t="shared" si="36"/>
        <v>0</v>
      </c>
      <c r="Q234" s="125" t="s">
        <v>175</v>
      </c>
      <c r="R234" s="125" t="s">
        <v>175</v>
      </c>
      <c r="S234" s="125" t="s">
        <v>175</v>
      </c>
      <c r="T234" s="128"/>
      <c r="U234" s="235"/>
      <c r="W234" s="146"/>
    </row>
    <row r="235" spans="1:23" s="139" customFormat="1" ht="15">
      <c r="A235" s="242" t="s">
        <v>430</v>
      </c>
      <c r="B235" s="743">
        <v>933</v>
      </c>
      <c r="C235" s="123"/>
      <c r="D235" s="125" t="s">
        <v>175</v>
      </c>
      <c r="E235" s="125" t="s">
        <v>175</v>
      </c>
      <c r="F235" s="125" t="s">
        <v>175</v>
      </c>
      <c r="G235" s="851"/>
      <c r="H235" s="123"/>
      <c r="I235" s="123"/>
      <c r="J235" s="123"/>
      <c r="K235" s="125" t="s">
        <v>175</v>
      </c>
      <c r="L235" s="123"/>
      <c r="M235" s="125" t="s">
        <v>175</v>
      </c>
      <c r="N235" s="126">
        <f t="shared" si="35"/>
        <v>0</v>
      </c>
      <c r="O235" s="125" t="s">
        <v>175</v>
      </c>
      <c r="P235" s="127">
        <f t="shared" si="36"/>
        <v>0</v>
      </c>
      <c r="Q235" s="125" t="s">
        <v>175</v>
      </c>
      <c r="R235" s="125" t="s">
        <v>175</v>
      </c>
      <c r="S235" s="125" t="s">
        <v>175</v>
      </c>
      <c r="T235" s="128"/>
      <c r="W235" s="146"/>
    </row>
    <row r="236" spans="1:23" s="235" customFormat="1" ht="15">
      <c r="A236" s="269" t="s">
        <v>446</v>
      </c>
      <c r="B236" s="744">
        <v>939</v>
      </c>
      <c r="C236" s="123"/>
      <c r="D236" s="125" t="s">
        <v>175</v>
      </c>
      <c r="E236" s="125" t="s">
        <v>175</v>
      </c>
      <c r="F236" s="125" t="s">
        <v>175</v>
      </c>
      <c r="G236" s="126"/>
      <c r="H236" s="123"/>
      <c r="I236" s="123"/>
      <c r="J236" s="123"/>
      <c r="K236" s="125" t="s">
        <v>175</v>
      </c>
      <c r="L236" s="123"/>
      <c r="M236" s="125" t="s">
        <v>175</v>
      </c>
      <c r="N236" s="126">
        <f>J236+L236</f>
        <v>0</v>
      </c>
      <c r="O236" s="125" t="s">
        <v>175</v>
      </c>
      <c r="P236" s="127">
        <f t="shared" si="36"/>
        <v>0</v>
      </c>
      <c r="Q236" s="125" t="s">
        <v>175</v>
      </c>
      <c r="R236" s="125" t="s">
        <v>175</v>
      </c>
      <c r="S236" s="125" t="s">
        <v>175</v>
      </c>
      <c r="T236" s="128"/>
      <c r="U236" s="139"/>
      <c r="W236" s="236"/>
    </row>
    <row r="237" spans="1:23" s="139" customFormat="1" ht="15.75" customHeight="1">
      <c r="A237" s="266" t="s">
        <v>334</v>
      </c>
      <c r="B237" s="742"/>
      <c r="C237" s="129"/>
      <c r="D237" s="145" t="s">
        <v>175</v>
      </c>
      <c r="E237" s="145" t="s">
        <v>175</v>
      </c>
      <c r="F237" s="145" t="s">
        <v>175</v>
      </c>
      <c r="G237" s="852"/>
      <c r="H237" s="129"/>
      <c r="I237" s="129"/>
      <c r="J237" s="129"/>
      <c r="K237" s="145" t="s">
        <v>175</v>
      </c>
      <c r="L237" s="129"/>
      <c r="M237" s="145" t="s">
        <v>175</v>
      </c>
      <c r="N237" s="232"/>
      <c r="O237" s="145" t="s">
        <v>175</v>
      </c>
      <c r="P237" s="233"/>
      <c r="Q237" s="145" t="s">
        <v>175</v>
      </c>
      <c r="R237" s="145" t="s">
        <v>175</v>
      </c>
      <c r="S237" s="145" t="s">
        <v>175</v>
      </c>
      <c r="T237" s="234"/>
      <c r="U237" s="61"/>
      <c r="W237" s="146"/>
    </row>
    <row r="238" spans="1:23" s="139" customFormat="1" ht="15">
      <c r="A238" s="269" t="s">
        <v>447</v>
      </c>
      <c r="B238" s="744">
        <v>930</v>
      </c>
      <c r="C238" s="123"/>
      <c r="D238" s="125" t="s">
        <v>175</v>
      </c>
      <c r="E238" s="125" t="s">
        <v>175</v>
      </c>
      <c r="F238" s="125" t="s">
        <v>175</v>
      </c>
      <c r="G238" s="848"/>
      <c r="H238" s="123"/>
      <c r="I238" s="123"/>
      <c r="J238" s="123"/>
      <c r="K238" s="125" t="s">
        <v>175</v>
      </c>
      <c r="L238" s="123"/>
      <c r="M238" s="125" t="s">
        <v>175</v>
      </c>
      <c r="N238" s="126">
        <f aca="true" t="shared" si="37" ref="N238:N244">J238+L238</f>
        <v>0</v>
      </c>
      <c r="O238" s="125" t="s">
        <v>175</v>
      </c>
      <c r="P238" s="127">
        <f aca="true" t="shared" si="38" ref="P238:P244">C238+G238+H238+N238</f>
        <v>0</v>
      </c>
      <c r="Q238" s="125" t="s">
        <v>175</v>
      </c>
      <c r="R238" s="125" t="s">
        <v>175</v>
      </c>
      <c r="S238" s="125" t="s">
        <v>175</v>
      </c>
      <c r="T238" s="128"/>
      <c r="U238" s="62"/>
      <c r="W238" s="146"/>
    </row>
    <row r="239" spans="1:21" s="62" customFormat="1" ht="24" customHeight="1">
      <c r="A239" s="142" t="s">
        <v>494</v>
      </c>
      <c r="B239" s="740"/>
      <c r="C239" s="126">
        <f>SUM(C240:C243)</f>
        <v>0</v>
      </c>
      <c r="D239" s="125" t="s">
        <v>175</v>
      </c>
      <c r="E239" s="125" t="s">
        <v>175</v>
      </c>
      <c r="F239" s="125" t="s">
        <v>175</v>
      </c>
      <c r="G239" s="848">
        <f>SUM(G240:G243)</f>
        <v>0</v>
      </c>
      <c r="H239" s="126">
        <f>SUM(H240:H243)</f>
        <v>0</v>
      </c>
      <c r="I239" s="126">
        <f>SUM(I240:I243)</f>
        <v>0</v>
      </c>
      <c r="J239" s="126">
        <f>SUM(J240:J243)</f>
        <v>0</v>
      </c>
      <c r="K239" s="125" t="s">
        <v>175</v>
      </c>
      <c r="L239" s="126">
        <f>SUM(L240:L243)</f>
        <v>0</v>
      </c>
      <c r="M239" s="125" t="s">
        <v>175</v>
      </c>
      <c r="N239" s="126">
        <f t="shared" si="37"/>
        <v>0</v>
      </c>
      <c r="O239" s="125" t="s">
        <v>175</v>
      </c>
      <c r="P239" s="127">
        <f t="shared" si="38"/>
        <v>0</v>
      </c>
      <c r="Q239" s="125" t="s">
        <v>175</v>
      </c>
      <c r="R239" s="125" t="s">
        <v>175</v>
      </c>
      <c r="S239" s="125" t="s">
        <v>175</v>
      </c>
      <c r="T239" s="144">
        <f>SUM(T240:T243)</f>
        <v>0</v>
      </c>
      <c r="U239" s="61"/>
    </row>
    <row r="240" spans="1:20" ht="15.75" customHeight="1">
      <c r="A240" s="122" t="s">
        <v>448</v>
      </c>
      <c r="B240" s="740">
        <v>918</v>
      </c>
      <c r="C240" s="123"/>
      <c r="D240" s="125" t="s">
        <v>175</v>
      </c>
      <c r="E240" s="125" t="s">
        <v>175</v>
      </c>
      <c r="F240" s="125" t="s">
        <v>175</v>
      </c>
      <c r="G240" s="848"/>
      <c r="H240" s="123"/>
      <c r="I240" s="123"/>
      <c r="J240" s="123"/>
      <c r="K240" s="125" t="s">
        <v>175</v>
      </c>
      <c r="L240" s="123"/>
      <c r="M240" s="125" t="s">
        <v>175</v>
      </c>
      <c r="N240" s="126">
        <f t="shared" si="37"/>
        <v>0</v>
      </c>
      <c r="O240" s="125" t="s">
        <v>175</v>
      </c>
      <c r="P240" s="127">
        <f t="shared" si="38"/>
        <v>0</v>
      </c>
      <c r="Q240" s="125" t="s">
        <v>175</v>
      </c>
      <c r="R240" s="125" t="s">
        <v>175</v>
      </c>
      <c r="S240" s="125" t="s">
        <v>175</v>
      </c>
      <c r="T240" s="128"/>
    </row>
    <row r="241" spans="1:21" ht="15.75" customHeight="1">
      <c r="A241" s="195" t="s">
        <v>449</v>
      </c>
      <c r="B241" s="740">
        <v>917</v>
      </c>
      <c r="C241" s="123"/>
      <c r="D241" s="125" t="s">
        <v>175</v>
      </c>
      <c r="E241" s="125" t="s">
        <v>175</v>
      </c>
      <c r="F241" s="125" t="s">
        <v>175</v>
      </c>
      <c r="G241" s="848"/>
      <c r="H241" s="123"/>
      <c r="I241" s="123"/>
      <c r="J241" s="123"/>
      <c r="K241" s="125" t="s">
        <v>175</v>
      </c>
      <c r="L241" s="123"/>
      <c r="M241" s="125" t="s">
        <v>175</v>
      </c>
      <c r="N241" s="126">
        <f t="shared" si="37"/>
        <v>0</v>
      </c>
      <c r="O241" s="125" t="s">
        <v>175</v>
      </c>
      <c r="P241" s="127">
        <f t="shared" si="38"/>
        <v>0</v>
      </c>
      <c r="Q241" s="125" t="s">
        <v>175</v>
      </c>
      <c r="R241" s="125" t="s">
        <v>175</v>
      </c>
      <c r="S241" s="125" t="s">
        <v>175</v>
      </c>
      <c r="T241" s="128"/>
      <c r="U241" s="62"/>
    </row>
    <row r="242" spans="1:20" ht="15.75" customHeight="1">
      <c r="A242" s="122" t="s">
        <v>450</v>
      </c>
      <c r="B242" s="740">
        <v>919</v>
      </c>
      <c r="C242" s="123"/>
      <c r="D242" s="125" t="s">
        <v>175</v>
      </c>
      <c r="E242" s="125" t="s">
        <v>175</v>
      </c>
      <c r="F242" s="125" t="s">
        <v>175</v>
      </c>
      <c r="G242" s="848"/>
      <c r="H242" s="123"/>
      <c r="I242" s="123"/>
      <c r="J242" s="123"/>
      <c r="K242" s="125" t="s">
        <v>175</v>
      </c>
      <c r="L242" s="123"/>
      <c r="M242" s="125" t="s">
        <v>175</v>
      </c>
      <c r="N242" s="126">
        <f t="shared" si="37"/>
        <v>0</v>
      </c>
      <c r="O242" s="125" t="s">
        <v>175</v>
      </c>
      <c r="P242" s="127">
        <f t="shared" si="38"/>
        <v>0</v>
      </c>
      <c r="Q242" s="125" t="s">
        <v>175</v>
      </c>
      <c r="R242" s="125" t="s">
        <v>175</v>
      </c>
      <c r="S242" s="125" t="s">
        <v>175</v>
      </c>
      <c r="T242" s="128"/>
    </row>
    <row r="243" spans="1:20" s="62" customFormat="1" ht="15.75" customHeight="1">
      <c r="A243" s="122" t="s">
        <v>451</v>
      </c>
      <c r="B243" s="740">
        <v>927</v>
      </c>
      <c r="C243" s="123"/>
      <c r="D243" s="125" t="s">
        <v>175</v>
      </c>
      <c r="E243" s="125" t="s">
        <v>175</v>
      </c>
      <c r="F243" s="125" t="s">
        <v>175</v>
      </c>
      <c r="G243" s="848"/>
      <c r="H243" s="123"/>
      <c r="I243" s="123"/>
      <c r="J243" s="123"/>
      <c r="K243" s="125" t="s">
        <v>175</v>
      </c>
      <c r="L243" s="123"/>
      <c r="M243" s="125" t="s">
        <v>175</v>
      </c>
      <c r="N243" s="126">
        <f t="shared" si="37"/>
        <v>0</v>
      </c>
      <c r="O243" s="125" t="s">
        <v>175</v>
      </c>
      <c r="P243" s="127">
        <f t="shared" si="38"/>
        <v>0</v>
      </c>
      <c r="Q243" s="125" t="s">
        <v>175</v>
      </c>
      <c r="R243" s="125" t="s">
        <v>175</v>
      </c>
      <c r="S243" s="125" t="s">
        <v>175</v>
      </c>
      <c r="T243" s="128"/>
    </row>
    <row r="244" spans="1:21" s="62" customFormat="1" ht="24" customHeight="1">
      <c r="A244" s="142" t="s">
        <v>347</v>
      </c>
      <c r="B244" s="740"/>
      <c r="C244" s="126">
        <f>SUM(C245:C250)</f>
        <v>0</v>
      </c>
      <c r="D244" s="125" t="s">
        <v>175</v>
      </c>
      <c r="E244" s="125" t="s">
        <v>175</v>
      </c>
      <c r="F244" s="125" t="s">
        <v>175</v>
      </c>
      <c r="G244" s="788">
        <f>SUM(G245:G250)</f>
        <v>0</v>
      </c>
      <c r="H244" s="126">
        <f>SUM(H245:H250)</f>
        <v>0</v>
      </c>
      <c r="I244" s="126">
        <f>SUM(I245:I250)</f>
        <v>0</v>
      </c>
      <c r="J244" s="126">
        <f>SUM(J245:J250)</f>
        <v>0</v>
      </c>
      <c r="K244" s="125" t="s">
        <v>175</v>
      </c>
      <c r="L244" s="126">
        <f>SUM(L245:L250)</f>
        <v>0</v>
      </c>
      <c r="M244" s="125" t="s">
        <v>175</v>
      </c>
      <c r="N244" s="126">
        <f t="shared" si="37"/>
        <v>0</v>
      </c>
      <c r="O244" s="125" t="s">
        <v>175</v>
      </c>
      <c r="P244" s="127">
        <f t="shared" si="38"/>
        <v>0</v>
      </c>
      <c r="Q244" s="125" t="s">
        <v>175</v>
      </c>
      <c r="R244" s="125" t="s">
        <v>175</v>
      </c>
      <c r="S244" s="125" t="s">
        <v>175</v>
      </c>
      <c r="T244" s="144">
        <f>SUM(T245:T250)</f>
        <v>0</v>
      </c>
      <c r="U244" s="61"/>
    </row>
    <row r="245" spans="1:21" ht="15.75" customHeight="1">
      <c r="A245" s="122" t="s">
        <v>452</v>
      </c>
      <c r="B245" s="740">
        <v>901</v>
      </c>
      <c r="C245" s="123"/>
      <c r="D245" s="125" t="s">
        <v>175</v>
      </c>
      <c r="E245" s="125" t="s">
        <v>175</v>
      </c>
      <c r="F245" s="125" t="s">
        <v>175</v>
      </c>
      <c r="G245" s="851"/>
      <c r="H245" s="123"/>
      <c r="I245" s="123"/>
      <c r="J245" s="123"/>
      <c r="K245" s="125" t="s">
        <v>175</v>
      </c>
      <c r="L245" s="123"/>
      <c r="M245" s="125" t="s">
        <v>175</v>
      </c>
      <c r="N245" s="126">
        <f aca="true" t="shared" si="39" ref="N245:N250">J245+L245</f>
        <v>0</v>
      </c>
      <c r="O245" s="125" t="s">
        <v>175</v>
      </c>
      <c r="P245" s="127">
        <f aca="true" t="shared" si="40" ref="P245:P250">C245+G245+H245+N245</f>
        <v>0</v>
      </c>
      <c r="Q245" s="125" t="s">
        <v>175</v>
      </c>
      <c r="R245" s="125" t="s">
        <v>175</v>
      </c>
      <c r="S245" s="125" t="s">
        <v>175</v>
      </c>
      <c r="T245" s="128"/>
      <c r="U245" s="62"/>
    </row>
    <row r="246" spans="1:21" ht="15.75" customHeight="1">
      <c r="A246" s="122" t="s">
        <v>453</v>
      </c>
      <c r="B246" s="740">
        <v>905</v>
      </c>
      <c r="C246" s="123"/>
      <c r="D246" s="125" t="s">
        <v>175</v>
      </c>
      <c r="E246" s="125" t="s">
        <v>175</v>
      </c>
      <c r="F246" s="125" t="s">
        <v>175</v>
      </c>
      <c r="G246" s="853"/>
      <c r="H246" s="123"/>
      <c r="I246" s="123"/>
      <c r="J246" s="123"/>
      <c r="K246" s="125" t="s">
        <v>175</v>
      </c>
      <c r="L246" s="123"/>
      <c r="M246" s="125" t="s">
        <v>175</v>
      </c>
      <c r="N246" s="126">
        <f t="shared" si="39"/>
        <v>0</v>
      </c>
      <c r="O246" s="125" t="s">
        <v>175</v>
      </c>
      <c r="P246" s="127">
        <f t="shared" si="40"/>
        <v>0</v>
      </c>
      <c r="Q246" s="125" t="s">
        <v>175</v>
      </c>
      <c r="R246" s="125" t="s">
        <v>175</v>
      </c>
      <c r="S246" s="125" t="s">
        <v>175</v>
      </c>
      <c r="T246" s="128"/>
      <c r="U246" s="62"/>
    </row>
    <row r="247" spans="1:20" s="62" customFormat="1" ht="15.75" customHeight="1">
      <c r="A247" s="122" t="s">
        <v>454</v>
      </c>
      <c r="B247" s="740">
        <v>904</v>
      </c>
      <c r="C247" s="123"/>
      <c r="D247" s="125" t="s">
        <v>175</v>
      </c>
      <c r="E247" s="125" t="s">
        <v>175</v>
      </c>
      <c r="F247" s="125" t="s">
        <v>175</v>
      </c>
      <c r="G247" s="848"/>
      <c r="H247" s="123"/>
      <c r="I247" s="123"/>
      <c r="J247" s="123"/>
      <c r="K247" s="125" t="s">
        <v>175</v>
      </c>
      <c r="L247" s="123"/>
      <c r="M247" s="125" t="s">
        <v>175</v>
      </c>
      <c r="N247" s="126">
        <f t="shared" si="39"/>
        <v>0</v>
      </c>
      <c r="O247" s="125" t="s">
        <v>175</v>
      </c>
      <c r="P247" s="127">
        <f t="shared" si="40"/>
        <v>0</v>
      </c>
      <c r="Q247" s="125" t="s">
        <v>175</v>
      </c>
      <c r="R247" s="125" t="s">
        <v>175</v>
      </c>
      <c r="S247" s="125" t="s">
        <v>175</v>
      </c>
      <c r="T247" s="128"/>
    </row>
    <row r="248" spans="1:20" s="62" customFormat="1" ht="15.75" customHeight="1">
      <c r="A248" s="122" t="s">
        <v>455</v>
      </c>
      <c r="B248" s="740">
        <v>903</v>
      </c>
      <c r="C248" s="123"/>
      <c r="D248" s="125" t="s">
        <v>175</v>
      </c>
      <c r="E248" s="125" t="s">
        <v>175</v>
      </c>
      <c r="F248" s="125" t="s">
        <v>175</v>
      </c>
      <c r="G248" s="848"/>
      <c r="H248" s="123"/>
      <c r="I248" s="123"/>
      <c r="J248" s="123"/>
      <c r="K248" s="125" t="s">
        <v>175</v>
      </c>
      <c r="L248" s="123"/>
      <c r="M248" s="125" t="s">
        <v>175</v>
      </c>
      <c r="N248" s="126">
        <f>J248+L248</f>
        <v>0</v>
      </c>
      <c r="O248" s="125" t="s">
        <v>175</v>
      </c>
      <c r="P248" s="127">
        <f t="shared" si="40"/>
        <v>0</v>
      </c>
      <c r="Q248" s="125" t="s">
        <v>175</v>
      </c>
      <c r="R248" s="125" t="s">
        <v>175</v>
      </c>
      <c r="S248" s="125" t="s">
        <v>175</v>
      </c>
      <c r="T248" s="128"/>
    </row>
    <row r="249" spans="1:21" s="62" customFormat="1" ht="15.75" customHeight="1">
      <c r="A249" s="122" t="s">
        <v>456</v>
      </c>
      <c r="B249" s="740">
        <v>902</v>
      </c>
      <c r="C249" s="123"/>
      <c r="D249" s="125" t="s">
        <v>175</v>
      </c>
      <c r="E249" s="125" t="s">
        <v>175</v>
      </c>
      <c r="F249" s="125" t="s">
        <v>175</v>
      </c>
      <c r="G249" s="853"/>
      <c r="H249" s="123"/>
      <c r="I249" s="123"/>
      <c r="J249" s="123"/>
      <c r="K249" s="125" t="s">
        <v>175</v>
      </c>
      <c r="L249" s="123"/>
      <c r="M249" s="125" t="s">
        <v>175</v>
      </c>
      <c r="N249" s="126">
        <f t="shared" si="39"/>
        <v>0</v>
      </c>
      <c r="O249" s="125" t="s">
        <v>175</v>
      </c>
      <c r="P249" s="127">
        <f t="shared" si="40"/>
        <v>0</v>
      </c>
      <c r="Q249" s="125" t="s">
        <v>175</v>
      </c>
      <c r="R249" s="125" t="s">
        <v>175</v>
      </c>
      <c r="S249" s="125" t="s">
        <v>175</v>
      </c>
      <c r="T249" s="128"/>
      <c r="U249" s="61"/>
    </row>
    <row r="250" spans="1:21" s="62" customFormat="1" ht="15.75" customHeight="1">
      <c r="A250" s="122" t="s">
        <v>487</v>
      </c>
      <c r="B250" s="740">
        <v>900</v>
      </c>
      <c r="C250" s="123"/>
      <c r="D250" s="125" t="s">
        <v>175</v>
      </c>
      <c r="E250" s="125" t="s">
        <v>175</v>
      </c>
      <c r="F250" s="125" t="s">
        <v>175</v>
      </c>
      <c r="G250" s="123"/>
      <c r="H250" s="123"/>
      <c r="I250" s="123"/>
      <c r="J250" s="123"/>
      <c r="K250" s="125" t="s">
        <v>175</v>
      </c>
      <c r="L250" s="123"/>
      <c r="M250" s="125" t="s">
        <v>175</v>
      </c>
      <c r="N250" s="126">
        <f t="shared" si="39"/>
        <v>0</v>
      </c>
      <c r="O250" s="125" t="s">
        <v>175</v>
      </c>
      <c r="P250" s="127">
        <f t="shared" si="40"/>
        <v>0</v>
      </c>
      <c r="Q250" s="125" t="s">
        <v>175</v>
      </c>
      <c r="R250" s="125" t="s">
        <v>175</v>
      </c>
      <c r="S250" s="125" t="s">
        <v>175</v>
      </c>
      <c r="T250" s="128"/>
      <c r="U250" s="61"/>
    </row>
    <row r="251" spans="1:20" ht="24" customHeight="1">
      <c r="A251" s="142" t="s">
        <v>350</v>
      </c>
      <c r="B251" s="740"/>
      <c r="C251" s="126">
        <f>SUM(C252:C259)+C261</f>
        <v>0</v>
      </c>
      <c r="D251" s="125" t="s">
        <v>175</v>
      </c>
      <c r="E251" s="125" t="s">
        <v>175</v>
      </c>
      <c r="F251" s="125" t="s">
        <v>175</v>
      </c>
      <c r="G251" s="126">
        <f>SUM(G252:G259)+G261</f>
        <v>0</v>
      </c>
      <c r="H251" s="126">
        <f>SUM(H252:H259)+H261</f>
        <v>0</v>
      </c>
      <c r="I251" s="126">
        <f>SUM(I252:I259)+I261</f>
        <v>0</v>
      </c>
      <c r="J251" s="126">
        <f>SUM(J252:J259)+J261</f>
        <v>0</v>
      </c>
      <c r="K251" s="125" t="s">
        <v>175</v>
      </c>
      <c r="L251" s="126">
        <f>SUM(L252:L259)+L261</f>
        <v>0</v>
      </c>
      <c r="M251" s="125" t="s">
        <v>175</v>
      </c>
      <c r="N251" s="126">
        <f>J251+L251</f>
        <v>0</v>
      </c>
      <c r="O251" s="125" t="s">
        <v>175</v>
      </c>
      <c r="P251" s="127">
        <f>C251+G251+H251+N251</f>
        <v>0</v>
      </c>
      <c r="Q251" s="125" t="s">
        <v>175</v>
      </c>
      <c r="R251" s="125" t="s">
        <v>175</v>
      </c>
      <c r="S251" s="125" t="s">
        <v>175</v>
      </c>
      <c r="T251" s="466">
        <f>SUM(T252:T259)+T261</f>
        <v>0</v>
      </c>
    </row>
    <row r="252" spans="1:20" ht="16.5" customHeight="1">
      <c r="A252" s="122" t="s">
        <v>457</v>
      </c>
      <c r="B252" s="740">
        <v>915</v>
      </c>
      <c r="C252" s="123"/>
      <c r="D252" s="125" t="s">
        <v>175</v>
      </c>
      <c r="E252" s="125" t="s">
        <v>175</v>
      </c>
      <c r="F252" s="125" t="s">
        <v>175</v>
      </c>
      <c r="G252" s="854"/>
      <c r="H252" s="123"/>
      <c r="I252" s="123"/>
      <c r="J252" s="123"/>
      <c r="K252" s="125" t="s">
        <v>175</v>
      </c>
      <c r="L252" s="123"/>
      <c r="M252" s="125" t="s">
        <v>175</v>
      </c>
      <c r="N252" s="126">
        <f aca="true" t="shared" si="41" ref="N252:N259">J252+L252</f>
        <v>0</v>
      </c>
      <c r="O252" s="125" t="s">
        <v>175</v>
      </c>
      <c r="P252" s="127">
        <f aca="true" t="shared" si="42" ref="P252:P259">C252+G252+H252+N252</f>
        <v>0</v>
      </c>
      <c r="Q252" s="125" t="s">
        <v>175</v>
      </c>
      <c r="R252" s="125" t="s">
        <v>175</v>
      </c>
      <c r="S252" s="125" t="s">
        <v>175</v>
      </c>
      <c r="T252" s="128"/>
    </row>
    <row r="253" spans="1:20" ht="16.5" customHeight="1">
      <c r="A253" s="122" t="s">
        <v>497</v>
      </c>
      <c r="B253" s="740">
        <v>916</v>
      </c>
      <c r="C253" s="123"/>
      <c r="D253" s="125" t="s">
        <v>175</v>
      </c>
      <c r="E253" s="125" t="s">
        <v>175</v>
      </c>
      <c r="F253" s="125" t="s">
        <v>175</v>
      </c>
      <c r="G253" s="851"/>
      <c r="H253" s="123"/>
      <c r="I253" s="123"/>
      <c r="J253" s="123"/>
      <c r="K253" s="125" t="s">
        <v>175</v>
      </c>
      <c r="L253" s="123"/>
      <c r="M253" s="125" t="s">
        <v>175</v>
      </c>
      <c r="N253" s="126">
        <f t="shared" si="41"/>
        <v>0</v>
      </c>
      <c r="O253" s="125" t="s">
        <v>175</v>
      </c>
      <c r="P253" s="127">
        <f t="shared" si="42"/>
        <v>0</v>
      </c>
      <c r="Q253" s="125" t="s">
        <v>175</v>
      </c>
      <c r="R253" s="125" t="s">
        <v>175</v>
      </c>
      <c r="S253" s="125" t="s">
        <v>175</v>
      </c>
      <c r="T253" s="128"/>
    </row>
    <row r="254" spans="1:20" ht="16.5" customHeight="1">
      <c r="A254" s="122" t="s">
        <v>458</v>
      </c>
      <c r="B254" s="740">
        <v>909</v>
      </c>
      <c r="C254" s="123"/>
      <c r="D254" s="125" t="s">
        <v>175</v>
      </c>
      <c r="E254" s="125" t="s">
        <v>175</v>
      </c>
      <c r="F254" s="125" t="s">
        <v>175</v>
      </c>
      <c r="G254" s="848"/>
      <c r="H254" s="123"/>
      <c r="I254" s="123"/>
      <c r="J254" s="123"/>
      <c r="K254" s="125" t="s">
        <v>175</v>
      </c>
      <c r="L254" s="123"/>
      <c r="M254" s="125" t="s">
        <v>175</v>
      </c>
      <c r="N254" s="126">
        <f t="shared" si="41"/>
        <v>0</v>
      </c>
      <c r="O254" s="125" t="s">
        <v>175</v>
      </c>
      <c r="P254" s="127">
        <f t="shared" si="42"/>
        <v>0</v>
      </c>
      <c r="Q254" s="125" t="s">
        <v>175</v>
      </c>
      <c r="R254" s="125" t="s">
        <v>175</v>
      </c>
      <c r="S254" s="125" t="s">
        <v>175</v>
      </c>
      <c r="T254" s="128"/>
    </row>
    <row r="255" spans="1:20" ht="16.5" customHeight="1">
      <c r="A255" s="122" t="s">
        <v>459</v>
      </c>
      <c r="B255" s="740">
        <v>912</v>
      </c>
      <c r="C255" s="123"/>
      <c r="D255" s="125" t="s">
        <v>175</v>
      </c>
      <c r="E255" s="125" t="s">
        <v>175</v>
      </c>
      <c r="F255" s="125" t="s">
        <v>175</v>
      </c>
      <c r="G255" s="848"/>
      <c r="H255" s="123"/>
      <c r="I255" s="123"/>
      <c r="J255" s="123"/>
      <c r="K255" s="125" t="s">
        <v>175</v>
      </c>
      <c r="L255" s="123"/>
      <c r="M255" s="125" t="s">
        <v>175</v>
      </c>
      <c r="N255" s="126">
        <f t="shared" si="41"/>
        <v>0</v>
      </c>
      <c r="O255" s="125" t="s">
        <v>175</v>
      </c>
      <c r="P255" s="127">
        <f t="shared" si="42"/>
        <v>0</v>
      </c>
      <c r="Q255" s="125" t="s">
        <v>175</v>
      </c>
      <c r="R255" s="125" t="s">
        <v>175</v>
      </c>
      <c r="S255" s="125" t="s">
        <v>175</v>
      </c>
      <c r="T255" s="128"/>
    </row>
    <row r="256" spans="1:20" ht="16.5" customHeight="1">
      <c r="A256" s="122" t="s">
        <v>460</v>
      </c>
      <c r="B256" s="740">
        <v>913</v>
      </c>
      <c r="C256" s="123"/>
      <c r="D256" s="125" t="s">
        <v>175</v>
      </c>
      <c r="E256" s="125" t="s">
        <v>175</v>
      </c>
      <c r="F256" s="125" t="s">
        <v>175</v>
      </c>
      <c r="G256" s="852"/>
      <c r="H256" s="123"/>
      <c r="I256" s="123"/>
      <c r="J256" s="123"/>
      <c r="K256" s="125" t="s">
        <v>175</v>
      </c>
      <c r="L256" s="123"/>
      <c r="M256" s="125" t="s">
        <v>175</v>
      </c>
      <c r="N256" s="126">
        <f t="shared" si="41"/>
        <v>0</v>
      </c>
      <c r="O256" s="125" t="s">
        <v>175</v>
      </c>
      <c r="P256" s="127">
        <f t="shared" si="42"/>
        <v>0</v>
      </c>
      <c r="Q256" s="125" t="s">
        <v>175</v>
      </c>
      <c r="R256" s="125" t="s">
        <v>175</v>
      </c>
      <c r="S256" s="125" t="s">
        <v>175</v>
      </c>
      <c r="T256" s="128"/>
    </row>
    <row r="257" spans="1:20" ht="16.5" customHeight="1">
      <c r="A257" s="122" t="s">
        <v>461</v>
      </c>
      <c r="B257" s="740">
        <v>914</v>
      </c>
      <c r="C257" s="123"/>
      <c r="D257" s="125" t="s">
        <v>175</v>
      </c>
      <c r="E257" s="125" t="s">
        <v>175</v>
      </c>
      <c r="F257" s="125" t="s">
        <v>175</v>
      </c>
      <c r="G257" s="855"/>
      <c r="H257" s="123"/>
      <c r="I257" s="123"/>
      <c r="J257" s="123"/>
      <c r="K257" s="125" t="s">
        <v>175</v>
      </c>
      <c r="L257" s="123"/>
      <c r="M257" s="125" t="s">
        <v>175</v>
      </c>
      <c r="N257" s="126">
        <f>J257+L257</f>
        <v>0</v>
      </c>
      <c r="O257" s="125" t="s">
        <v>175</v>
      </c>
      <c r="P257" s="127">
        <f t="shared" si="42"/>
        <v>0</v>
      </c>
      <c r="Q257" s="125" t="s">
        <v>175</v>
      </c>
      <c r="R257" s="125" t="s">
        <v>175</v>
      </c>
      <c r="S257" s="125" t="s">
        <v>175</v>
      </c>
      <c r="T257" s="128"/>
    </row>
    <row r="258" spans="1:20" ht="16.5" customHeight="1">
      <c r="A258" s="122" t="s">
        <v>462</v>
      </c>
      <c r="B258" s="740">
        <v>906</v>
      </c>
      <c r="C258" s="123"/>
      <c r="D258" s="125" t="s">
        <v>175</v>
      </c>
      <c r="E258" s="125" t="s">
        <v>175</v>
      </c>
      <c r="F258" s="125" t="s">
        <v>175</v>
      </c>
      <c r="G258" s="856"/>
      <c r="H258" s="123"/>
      <c r="I258" s="123"/>
      <c r="J258" s="123"/>
      <c r="K258" s="125" t="s">
        <v>175</v>
      </c>
      <c r="L258" s="123"/>
      <c r="M258" s="125" t="s">
        <v>175</v>
      </c>
      <c r="N258" s="126">
        <f t="shared" si="41"/>
        <v>0</v>
      </c>
      <c r="O258" s="125" t="s">
        <v>175</v>
      </c>
      <c r="P258" s="127">
        <f t="shared" si="42"/>
        <v>0</v>
      </c>
      <c r="Q258" s="125" t="s">
        <v>175</v>
      </c>
      <c r="R258" s="125" t="s">
        <v>175</v>
      </c>
      <c r="S258" s="125" t="s">
        <v>175</v>
      </c>
      <c r="T258" s="128"/>
    </row>
    <row r="259" spans="1:20" ht="16.5" customHeight="1">
      <c r="A259" s="122" t="s">
        <v>463</v>
      </c>
      <c r="B259" s="740">
        <v>910</v>
      </c>
      <c r="C259" s="123"/>
      <c r="D259" s="125" t="s">
        <v>175</v>
      </c>
      <c r="E259" s="125" t="s">
        <v>175</v>
      </c>
      <c r="F259" s="125" t="s">
        <v>175</v>
      </c>
      <c r="G259" s="848"/>
      <c r="H259" s="123"/>
      <c r="I259" s="123"/>
      <c r="J259" s="123"/>
      <c r="K259" s="125" t="s">
        <v>175</v>
      </c>
      <c r="L259" s="123"/>
      <c r="M259" s="125" t="s">
        <v>175</v>
      </c>
      <c r="N259" s="126">
        <f t="shared" si="41"/>
        <v>0</v>
      </c>
      <c r="O259" s="125" t="s">
        <v>175</v>
      </c>
      <c r="P259" s="127">
        <f t="shared" si="42"/>
        <v>0</v>
      </c>
      <c r="Q259" s="125" t="s">
        <v>175</v>
      </c>
      <c r="R259" s="125" t="s">
        <v>175</v>
      </c>
      <c r="S259" s="125" t="s">
        <v>175</v>
      </c>
      <c r="T259" s="128"/>
    </row>
    <row r="260" spans="1:21" ht="16.5" customHeight="1">
      <c r="A260" s="258" t="s">
        <v>484</v>
      </c>
      <c r="B260" s="739"/>
      <c r="C260" s="129"/>
      <c r="D260" s="145" t="s">
        <v>175</v>
      </c>
      <c r="E260" s="145" t="s">
        <v>175</v>
      </c>
      <c r="F260" s="145" t="s">
        <v>175</v>
      </c>
      <c r="G260" s="857"/>
      <c r="H260" s="129"/>
      <c r="I260" s="129"/>
      <c r="J260" s="129"/>
      <c r="K260" s="145" t="s">
        <v>175</v>
      </c>
      <c r="L260" s="129"/>
      <c r="M260" s="145" t="s">
        <v>175</v>
      </c>
      <c r="N260" s="232"/>
      <c r="O260" s="145" t="s">
        <v>175</v>
      </c>
      <c r="P260" s="233"/>
      <c r="Q260" s="145" t="s">
        <v>175</v>
      </c>
      <c r="R260" s="145" t="s">
        <v>175</v>
      </c>
      <c r="S260" s="145" t="s">
        <v>175</v>
      </c>
      <c r="T260" s="234"/>
      <c r="U260" s="139"/>
    </row>
    <row r="261" spans="1:21" ht="16.5" customHeight="1">
      <c r="A261" s="195" t="s">
        <v>351</v>
      </c>
      <c r="B261" s="737">
        <v>816</v>
      </c>
      <c r="C261" s="123"/>
      <c r="D261" s="125" t="s">
        <v>175</v>
      </c>
      <c r="E261" s="125" t="s">
        <v>175</v>
      </c>
      <c r="F261" s="125" t="s">
        <v>175</v>
      </c>
      <c r="G261" s="123"/>
      <c r="H261" s="123"/>
      <c r="I261" s="123"/>
      <c r="J261" s="123"/>
      <c r="K261" s="125" t="s">
        <v>175</v>
      </c>
      <c r="L261" s="123"/>
      <c r="M261" s="125" t="s">
        <v>175</v>
      </c>
      <c r="N261" s="126">
        <f aca="true" t="shared" si="43" ref="N261:N267">J261+L261</f>
        <v>0</v>
      </c>
      <c r="O261" s="125" t="s">
        <v>175</v>
      </c>
      <c r="P261" s="127">
        <f aca="true" t="shared" si="44" ref="P261:P267">C261+G261+H261+N261</f>
        <v>0</v>
      </c>
      <c r="Q261" s="125" t="s">
        <v>175</v>
      </c>
      <c r="R261" s="125" t="s">
        <v>175</v>
      </c>
      <c r="S261" s="125" t="s">
        <v>175</v>
      </c>
      <c r="T261" s="467"/>
      <c r="U261" s="139"/>
    </row>
    <row r="262" spans="1:23" s="139" customFormat="1" ht="16.5" customHeight="1">
      <c r="A262" s="798" t="s">
        <v>353</v>
      </c>
      <c r="B262" s="745"/>
      <c r="C262" s="272"/>
      <c r="D262" s="150" t="s">
        <v>175</v>
      </c>
      <c r="E262" s="150" t="s">
        <v>175</v>
      </c>
      <c r="F262" s="150" t="s">
        <v>175</v>
      </c>
      <c r="G262" s="858"/>
      <c r="H262" s="272"/>
      <c r="I262" s="272"/>
      <c r="J262" s="272"/>
      <c r="K262" s="150" t="s">
        <v>175</v>
      </c>
      <c r="L262" s="272"/>
      <c r="M262" s="150" t="s">
        <v>175</v>
      </c>
      <c r="N262" s="799">
        <f t="shared" si="43"/>
        <v>0</v>
      </c>
      <c r="O262" s="150" t="s">
        <v>175</v>
      </c>
      <c r="P262" s="800">
        <f t="shared" si="44"/>
        <v>0</v>
      </c>
      <c r="Q262" s="150" t="s">
        <v>175</v>
      </c>
      <c r="R262" s="150" t="s">
        <v>175</v>
      </c>
      <c r="S262" s="150" t="s">
        <v>175</v>
      </c>
      <c r="T262" s="275"/>
      <c r="W262" s="146"/>
    </row>
    <row r="263" spans="1:23" s="139" customFormat="1" ht="16.5" customHeight="1">
      <c r="A263" s="273"/>
      <c r="B263" s="746"/>
      <c r="C263" s="123"/>
      <c r="D263" s="125" t="s">
        <v>175</v>
      </c>
      <c r="E263" s="125" t="s">
        <v>175</v>
      </c>
      <c r="F263" s="125" t="s">
        <v>175</v>
      </c>
      <c r="G263" s="857"/>
      <c r="H263" s="123"/>
      <c r="I263" s="123"/>
      <c r="J263" s="123"/>
      <c r="K263" s="125" t="s">
        <v>175</v>
      </c>
      <c r="L263" s="123"/>
      <c r="M263" s="125" t="s">
        <v>175</v>
      </c>
      <c r="N263" s="126">
        <f t="shared" si="43"/>
        <v>0</v>
      </c>
      <c r="O263" s="125" t="s">
        <v>175</v>
      </c>
      <c r="P263" s="127">
        <f t="shared" si="44"/>
        <v>0</v>
      </c>
      <c r="Q263" s="125" t="s">
        <v>175</v>
      </c>
      <c r="R263" s="125" t="s">
        <v>175</v>
      </c>
      <c r="S263" s="125" t="s">
        <v>175</v>
      </c>
      <c r="T263" s="128"/>
      <c r="W263" s="146"/>
    </row>
    <row r="264" spans="1:23" s="139" customFormat="1" ht="16.5" customHeight="1">
      <c r="A264" s="188"/>
      <c r="B264" s="746"/>
      <c r="C264" s="123"/>
      <c r="D264" s="125" t="s">
        <v>175</v>
      </c>
      <c r="E264" s="125" t="s">
        <v>175</v>
      </c>
      <c r="F264" s="125" t="s">
        <v>175</v>
      </c>
      <c r="G264" s="850"/>
      <c r="H264" s="123"/>
      <c r="I264" s="123"/>
      <c r="J264" s="123"/>
      <c r="K264" s="125" t="s">
        <v>175</v>
      </c>
      <c r="L264" s="123"/>
      <c r="M264" s="125" t="s">
        <v>175</v>
      </c>
      <c r="N264" s="126">
        <f t="shared" si="43"/>
        <v>0</v>
      </c>
      <c r="O264" s="125" t="s">
        <v>175</v>
      </c>
      <c r="P264" s="127">
        <f t="shared" si="44"/>
        <v>0</v>
      </c>
      <c r="Q264" s="125" t="s">
        <v>175</v>
      </c>
      <c r="R264" s="125" t="s">
        <v>175</v>
      </c>
      <c r="S264" s="125" t="s">
        <v>175</v>
      </c>
      <c r="T264" s="128"/>
      <c r="U264" s="61"/>
      <c r="W264" s="146"/>
    </row>
    <row r="265" spans="1:23" s="139" customFormat="1" ht="16.5" customHeight="1">
      <c r="A265" s="274"/>
      <c r="B265" s="745"/>
      <c r="C265" s="272"/>
      <c r="D265" s="150" t="s">
        <v>175</v>
      </c>
      <c r="E265" s="150" t="s">
        <v>175</v>
      </c>
      <c r="F265" s="150" t="s">
        <v>175</v>
      </c>
      <c r="G265" s="859"/>
      <c r="H265" s="272"/>
      <c r="I265" s="272"/>
      <c r="J265" s="272"/>
      <c r="K265" s="150" t="s">
        <v>175</v>
      </c>
      <c r="L265" s="272"/>
      <c r="M265" s="150" t="s">
        <v>175</v>
      </c>
      <c r="N265" s="126">
        <f t="shared" si="43"/>
        <v>0</v>
      </c>
      <c r="O265" s="150" t="s">
        <v>175</v>
      </c>
      <c r="P265" s="127">
        <f t="shared" si="44"/>
        <v>0</v>
      </c>
      <c r="Q265" s="150" t="s">
        <v>175</v>
      </c>
      <c r="R265" s="125" t="s">
        <v>175</v>
      </c>
      <c r="S265" s="125" t="s">
        <v>175</v>
      </c>
      <c r="T265" s="275"/>
      <c r="U265" s="62"/>
      <c r="W265" s="146"/>
    </row>
    <row r="266" spans="1:21" s="62" customFormat="1" ht="24" customHeight="1">
      <c r="A266" s="142" t="s">
        <v>354</v>
      </c>
      <c r="B266" s="740"/>
      <c r="C266" s="126">
        <f>C267+C271</f>
        <v>0</v>
      </c>
      <c r="D266" s="125" t="s">
        <v>175</v>
      </c>
      <c r="E266" s="125" t="s">
        <v>175</v>
      </c>
      <c r="F266" s="125" t="s">
        <v>175</v>
      </c>
      <c r="G266" s="860">
        <f>G267+G271</f>
        <v>0</v>
      </c>
      <c r="H266" s="126">
        <f>H267+H271</f>
        <v>0</v>
      </c>
      <c r="I266" s="126">
        <f>I267+I271</f>
        <v>0</v>
      </c>
      <c r="J266" s="126">
        <f>J267+J271</f>
        <v>0</v>
      </c>
      <c r="K266" s="125" t="s">
        <v>175</v>
      </c>
      <c r="L266" s="126">
        <f>L267+L271</f>
        <v>0</v>
      </c>
      <c r="M266" s="125" t="s">
        <v>175</v>
      </c>
      <c r="N266" s="126">
        <f t="shared" si="43"/>
        <v>0</v>
      </c>
      <c r="O266" s="125" t="s">
        <v>175</v>
      </c>
      <c r="P266" s="127">
        <f t="shared" si="44"/>
        <v>0</v>
      </c>
      <c r="Q266" s="125" t="s">
        <v>175</v>
      </c>
      <c r="R266" s="125" t="s">
        <v>175</v>
      </c>
      <c r="S266" s="125" t="s">
        <v>175</v>
      </c>
      <c r="T266" s="144">
        <f>T267+T271</f>
        <v>0</v>
      </c>
      <c r="U266" s="61"/>
    </row>
    <row r="267" spans="1:20" ht="15.75" customHeight="1">
      <c r="A267" s="122" t="s">
        <v>485</v>
      </c>
      <c r="B267" s="740">
        <v>907</v>
      </c>
      <c r="C267" s="123"/>
      <c r="D267" s="125" t="s">
        <v>175</v>
      </c>
      <c r="E267" s="125" t="s">
        <v>175</v>
      </c>
      <c r="F267" s="125" t="s">
        <v>175</v>
      </c>
      <c r="G267" s="861"/>
      <c r="H267" s="123"/>
      <c r="I267" s="123"/>
      <c r="J267" s="123"/>
      <c r="K267" s="125" t="s">
        <v>175</v>
      </c>
      <c r="L267" s="123"/>
      <c r="M267" s="125" t="s">
        <v>175</v>
      </c>
      <c r="N267" s="126">
        <f t="shared" si="43"/>
        <v>0</v>
      </c>
      <c r="O267" s="125" t="s">
        <v>175</v>
      </c>
      <c r="P267" s="127">
        <f t="shared" si="44"/>
        <v>0</v>
      </c>
      <c r="Q267" s="125" t="s">
        <v>175</v>
      </c>
      <c r="R267" s="125" t="s">
        <v>175</v>
      </c>
      <c r="S267" s="125" t="s">
        <v>175</v>
      </c>
      <c r="T267" s="128"/>
    </row>
    <row r="268" spans="1:20" ht="15.75" customHeight="1">
      <c r="A268" s="276" t="s">
        <v>355</v>
      </c>
      <c r="B268" s="739" t="s">
        <v>148</v>
      </c>
      <c r="C268" s="129"/>
      <c r="D268" s="145" t="s">
        <v>175</v>
      </c>
      <c r="E268" s="145" t="s">
        <v>175</v>
      </c>
      <c r="F268" s="277" t="s">
        <v>175</v>
      </c>
      <c r="G268" s="862"/>
      <c r="H268" s="129"/>
      <c r="I268" s="129"/>
      <c r="J268" s="129"/>
      <c r="K268" s="145" t="s">
        <v>175</v>
      </c>
      <c r="L268" s="129"/>
      <c r="M268" s="145" t="s">
        <v>175</v>
      </c>
      <c r="N268" s="232"/>
      <c r="O268" s="145" t="s">
        <v>175</v>
      </c>
      <c r="P268" s="233"/>
      <c r="Q268" s="145" t="s">
        <v>175</v>
      </c>
      <c r="R268" s="145" t="s">
        <v>175</v>
      </c>
      <c r="S268" s="145" t="s">
        <v>175</v>
      </c>
      <c r="T268" s="234"/>
    </row>
    <row r="269" spans="1:20" ht="16.5" customHeight="1">
      <c r="A269" s="122" t="s">
        <v>482</v>
      </c>
      <c r="B269" s="740">
        <v>958</v>
      </c>
      <c r="C269" s="123"/>
      <c r="D269" s="125" t="s">
        <v>175</v>
      </c>
      <c r="E269" s="125" t="s">
        <v>175</v>
      </c>
      <c r="F269" s="125" t="s">
        <v>175</v>
      </c>
      <c r="G269" s="863"/>
      <c r="H269" s="123"/>
      <c r="I269" s="123"/>
      <c r="J269" s="123"/>
      <c r="K269" s="125" t="s">
        <v>175</v>
      </c>
      <c r="L269" s="123"/>
      <c r="M269" s="125" t="s">
        <v>175</v>
      </c>
      <c r="N269" s="126">
        <f>J269+L269</f>
        <v>0</v>
      </c>
      <c r="O269" s="125" t="s">
        <v>175</v>
      </c>
      <c r="P269" s="127">
        <f>C269+G269+H269+N269</f>
        <v>0</v>
      </c>
      <c r="Q269" s="125" t="s">
        <v>175</v>
      </c>
      <c r="R269" s="125" t="s">
        <v>175</v>
      </c>
      <c r="S269" s="125" t="s">
        <v>175</v>
      </c>
      <c r="T269" s="128"/>
    </row>
    <row r="270" spans="1:21" ht="16.5" customHeight="1">
      <c r="A270" s="122" t="s">
        <v>483</v>
      </c>
      <c r="B270" s="740">
        <v>949</v>
      </c>
      <c r="C270" s="123"/>
      <c r="D270" s="125" t="s">
        <v>175</v>
      </c>
      <c r="E270" s="125" t="s">
        <v>175</v>
      </c>
      <c r="F270" s="125" t="s">
        <v>175</v>
      </c>
      <c r="G270" s="864"/>
      <c r="H270" s="123"/>
      <c r="I270" s="123"/>
      <c r="J270" s="123"/>
      <c r="K270" s="125" t="s">
        <v>175</v>
      </c>
      <c r="L270" s="123"/>
      <c r="M270" s="125" t="s">
        <v>175</v>
      </c>
      <c r="N270" s="126">
        <f>J270+L270</f>
        <v>0</v>
      </c>
      <c r="O270" s="125" t="s">
        <v>175</v>
      </c>
      <c r="P270" s="127">
        <f>C270+G270+H270+N270</f>
        <v>0</v>
      </c>
      <c r="Q270" s="125" t="s">
        <v>175</v>
      </c>
      <c r="R270" s="125" t="s">
        <v>175</v>
      </c>
      <c r="S270" s="125" t="s">
        <v>175</v>
      </c>
      <c r="T270" s="128"/>
      <c r="U270" s="139"/>
    </row>
    <row r="271" spans="1:21" ht="16.5" customHeight="1">
      <c r="A271" s="189" t="s">
        <v>486</v>
      </c>
      <c r="B271" s="740">
        <v>989</v>
      </c>
      <c r="C271" s="123"/>
      <c r="D271" s="125" t="s">
        <v>175</v>
      </c>
      <c r="E271" s="125" t="s">
        <v>175</v>
      </c>
      <c r="F271" s="125" t="s">
        <v>175</v>
      </c>
      <c r="G271" s="864"/>
      <c r="H271" s="123"/>
      <c r="I271" s="123"/>
      <c r="J271" s="123"/>
      <c r="K271" s="125" t="s">
        <v>175</v>
      </c>
      <c r="L271" s="123"/>
      <c r="M271" s="125" t="s">
        <v>175</v>
      </c>
      <c r="N271" s="126">
        <f>J271+L271</f>
        <v>0</v>
      </c>
      <c r="O271" s="125" t="s">
        <v>175</v>
      </c>
      <c r="P271" s="127">
        <f>C271+G271+H271+N271</f>
        <v>0</v>
      </c>
      <c r="Q271" s="125" t="s">
        <v>175</v>
      </c>
      <c r="R271" s="125" t="s">
        <v>175</v>
      </c>
      <c r="S271" s="125" t="s">
        <v>175</v>
      </c>
      <c r="T271" s="128"/>
      <c r="U271" s="139"/>
    </row>
    <row r="272" spans="1:23" s="139" customFormat="1" ht="15.75" customHeight="1">
      <c r="A272" s="278" t="s">
        <v>355</v>
      </c>
      <c r="B272" s="747"/>
      <c r="C272" s="280"/>
      <c r="D272" s="151" t="s">
        <v>175</v>
      </c>
      <c r="E272" s="151" t="s">
        <v>175</v>
      </c>
      <c r="F272" s="151" t="s">
        <v>175</v>
      </c>
      <c r="G272" s="864"/>
      <c r="H272" s="281"/>
      <c r="I272" s="281"/>
      <c r="J272" s="281"/>
      <c r="K272" s="151" t="s">
        <v>175</v>
      </c>
      <c r="L272" s="281"/>
      <c r="M272" s="151" t="s">
        <v>175</v>
      </c>
      <c r="N272" s="282"/>
      <c r="O272" s="151" t="s">
        <v>175</v>
      </c>
      <c r="P272" s="283"/>
      <c r="Q272" s="151" t="s">
        <v>175</v>
      </c>
      <c r="R272" s="145" t="s">
        <v>175</v>
      </c>
      <c r="S272" s="145" t="s">
        <v>175</v>
      </c>
      <c r="T272" s="259"/>
      <c r="W272" s="146"/>
    </row>
    <row r="273" spans="1:23" s="139" customFormat="1" ht="16.5" customHeight="1">
      <c r="A273" s="284" t="s">
        <v>506</v>
      </c>
      <c r="B273" s="468">
        <v>811</v>
      </c>
      <c r="C273" s="132"/>
      <c r="D273" s="125" t="s">
        <v>175</v>
      </c>
      <c r="E273" s="125" t="s">
        <v>175</v>
      </c>
      <c r="F273" s="125" t="s">
        <v>175</v>
      </c>
      <c r="G273" s="863"/>
      <c r="H273" s="132"/>
      <c r="I273" s="132"/>
      <c r="J273" s="132"/>
      <c r="K273" s="125" t="s">
        <v>175</v>
      </c>
      <c r="L273" s="132"/>
      <c r="M273" s="125" t="s">
        <v>175</v>
      </c>
      <c r="N273" s="126">
        <f aca="true" t="shared" si="45" ref="N273:N279">J273+L273</f>
        <v>0</v>
      </c>
      <c r="O273" s="125" t="s">
        <v>175</v>
      </c>
      <c r="P273" s="127">
        <f aca="true" t="shared" si="46" ref="P273:P278">C273+G273+H273+N273</f>
        <v>0</v>
      </c>
      <c r="Q273" s="125" t="s">
        <v>175</v>
      </c>
      <c r="R273" s="125" t="s">
        <v>175</v>
      </c>
      <c r="S273" s="125" t="s">
        <v>175</v>
      </c>
      <c r="T273" s="135"/>
      <c r="W273" s="146"/>
    </row>
    <row r="274" spans="1:20" s="139" customFormat="1" ht="16.5" customHeight="1">
      <c r="A274" s="284" t="s">
        <v>357</v>
      </c>
      <c r="B274" s="748">
        <v>1311</v>
      </c>
      <c r="C274" s="123"/>
      <c r="D274" s="152" t="s">
        <v>175</v>
      </c>
      <c r="E274" s="152" t="s">
        <v>175</v>
      </c>
      <c r="F274" s="140" t="s">
        <v>175</v>
      </c>
      <c r="G274" s="864"/>
      <c r="H274" s="287"/>
      <c r="I274" s="288"/>
      <c r="J274" s="288"/>
      <c r="K274" s="152" t="s">
        <v>175</v>
      </c>
      <c r="L274" s="288"/>
      <c r="M274" s="152" t="s">
        <v>175</v>
      </c>
      <c r="N274" s="126">
        <f t="shared" si="45"/>
        <v>0</v>
      </c>
      <c r="O274" s="152" t="s">
        <v>175</v>
      </c>
      <c r="P274" s="127">
        <f t="shared" si="46"/>
        <v>0</v>
      </c>
      <c r="Q274" s="140" t="s">
        <v>175</v>
      </c>
      <c r="R274" s="125" t="s">
        <v>175</v>
      </c>
      <c r="S274" s="125" t="s">
        <v>175</v>
      </c>
      <c r="T274" s="289"/>
    </row>
    <row r="275" spans="1:20" s="139" customFormat="1" ht="16.5" customHeight="1">
      <c r="A275" s="284" t="s">
        <v>358</v>
      </c>
      <c r="B275" s="748">
        <v>1312</v>
      </c>
      <c r="C275" s="123"/>
      <c r="D275" s="140" t="s">
        <v>175</v>
      </c>
      <c r="E275" s="140" t="s">
        <v>175</v>
      </c>
      <c r="F275" s="140" t="s">
        <v>175</v>
      </c>
      <c r="G275" s="864"/>
      <c r="H275" s="132"/>
      <c r="I275" s="132"/>
      <c r="J275" s="287"/>
      <c r="K275" s="140" t="s">
        <v>175</v>
      </c>
      <c r="L275" s="287"/>
      <c r="M275" s="140" t="s">
        <v>175</v>
      </c>
      <c r="N275" s="126">
        <f t="shared" si="45"/>
        <v>0</v>
      </c>
      <c r="O275" s="140" t="s">
        <v>175</v>
      </c>
      <c r="P275" s="127">
        <f t="shared" si="46"/>
        <v>0</v>
      </c>
      <c r="Q275" s="140" t="s">
        <v>175</v>
      </c>
      <c r="R275" s="125" t="s">
        <v>175</v>
      </c>
      <c r="S275" s="125" t="s">
        <v>175</v>
      </c>
      <c r="T275" s="135"/>
    </row>
    <row r="276" spans="1:23" s="139" customFormat="1" ht="16.5" customHeight="1">
      <c r="A276" s="284" t="s">
        <v>493</v>
      </c>
      <c r="B276" s="468">
        <v>104</v>
      </c>
      <c r="C276" s="132"/>
      <c r="D276" s="125" t="s">
        <v>175</v>
      </c>
      <c r="E276" s="125" t="s">
        <v>175</v>
      </c>
      <c r="F276" s="125" t="s">
        <v>175</v>
      </c>
      <c r="G276" s="864"/>
      <c r="H276" s="132"/>
      <c r="I276" s="132"/>
      <c r="J276" s="132"/>
      <c r="K276" s="125" t="s">
        <v>175</v>
      </c>
      <c r="L276" s="132"/>
      <c r="M276" s="125" t="s">
        <v>175</v>
      </c>
      <c r="N276" s="126">
        <f t="shared" si="45"/>
        <v>0</v>
      </c>
      <c r="O276" s="125" t="s">
        <v>175</v>
      </c>
      <c r="P276" s="127">
        <f t="shared" si="46"/>
        <v>0</v>
      </c>
      <c r="Q276" s="125" t="s">
        <v>175</v>
      </c>
      <c r="R276" s="125" t="s">
        <v>175</v>
      </c>
      <c r="S276" s="125" t="s">
        <v>175</v>
      </c>
      <c r="T276" s="135"/>
      <c r="W276" s="146"/>
    </row>
    <row r="277" spans="1:23" s="139" customFormat="1" ht="16.5" customHeight="1">
      <c r="A277" s="290" t="s">
        <v>360</v>
      </c>
      <c r="B277" s="468"/>
      <c r="C277" s="132"/>
      <c r="D277" s="125" t="s">
        <v>175</v>
      </c>
      <c r="E277" s="125" t="s">
        <v>175</v>
      </c>
      <c r="F277" s="125" t="s">
        <v>175</v>
      </c>
      <c r="G277" s="864"/>
      <c r="H277" s="132"/>
      <c r="I277" s="132"/>
      <c r="J277" s="132"/>
      <c r="K277" s="125" t="s">
        <v>175</v>
      </c>
      <c r="L277" s="132"/>
      <c r="M277" s="125" t="s">
        <v>175</v>
      </c>
      <c r="N277" s="126">
        <f t="shared" si="45"/>
        <v>0</v>
      </c>
      <c r="O277" s="125" t="s">
        <v>175</v>
      </c>
      <c r="P277" s="127">
        <f t="shared" si="46"/>
        <v>0</v>
      </c>
      <c r="Q277" s="125" t="s">
        <v>175</v>
      </c>
      <c r="R277" s="125" t="s">
        <v>175</v>
      </c>
      <c r="S277" s="125" t="s">
        <v>175</v>
      </c>
      <c r="T277" s="135"/>
      <c r="U277" s="61"/>
      <c r="W277" s="146"/>
    </row>
    <row r="278" spans="1:23" s="139" customFormat="1" ht="16.5" customHeight="1">
      <c r="A278" s="284"/>
      <c r="B278" s="468"/>
      <c r="C278" s="132"/>
      <c r="D278" s="125" t="s">
        <v>175</v>
      </c>
      <c r="E278" s="125" t="s">
        <v>175</v>
      </c>
      <c r="F278" s="125" t="s">
        <v>175</v>
      </c>
      <c r="G278" s="864"/>
      <c r="H278" s="132"/>
      <c r="I278" s="132"/>
      <c r="J278" s="132"/>
      <c r="K278" s="125" t="s">
        <v>175</v>
      </c>
      <c r="L278" s="132"/>
      <c r="M278" s="125" t="s">
        <v>175</v>
      </c>
      <c r="N278" s="126">
        <f t="shared" si="45"/>
        <v>0</v>
      </c>
      <c r="O278" s="125" t="s">
        <v>175</v>
      </c>
      <c r="P278" s="127">
        <f t="shared" si="46"/>
        <v>0</v>
      </c>
      <c r="Q278" s="125" t="s">
        <v>175</v>
      </c>
      <c r="R278" s="125" t="s">
        <v>175</v>
      </c>
      <c r="S278" s="125" t="s">
        <v>175</v>
      </c>
      <c r="T278" s="135"/>
      <c r="U278" s="138"/>
      <c r="W278" s="146"/>
    </row>
    <row r="279" spans="1:21" s="138" customFormat="1" ht="27.75" customHeight="1">
      <c r="A279" s="292" t="s">
        <v>386</v>
      </c>
      <c r="B279" s="741">
        <v>3000</v>
      </c>
      <c r="C279" s="137">
        <f>C209+C239+C244+C251+C266</f>
        <v>0</v>
      </c>
      <c r="D279" s="153" t="s">
        <v>175</v>
      </c>
      <c r="E279" s="153" t="s">
        <v>175</v>
      </c>
      <c r="F279" s="153" t="s">
        <v>175</v>
      </c>
      <c r="G279" s="752">
        <f>G209+G239+G244+G251+G266</f>
        <v>0</v>
      </c>
      <c r="H279" s="137">
        <f>H209+H239+H244+H251+H266</f>
        <v>0</v>
      </c>
      <c r="I279" s="137">
        <f>I209+I239+I244+I251+I266</f>
        <v>0</v>
      </c>
      <c r="J279" s="137">
        <f>J209+J239+J244+J251+J266</f>
        <v>0</v>
      </c>
      <c r="K279" s="153" t="s">
        <v>175</v>
      </c>
      <c r="L279" s="137">
        <f>L209+L239+L244+L251+L266</f>
        <v>0</v>
      </c>
      <c r="M279" s="153" t="s">
        <v>175</v>
      </c>
      <c r="N279" s="137">
        <f t="shared" si="45"/>
        <v>0</v>
      </c>
      <c r="O279" s="153" t="s">
        <v>175</v>
      </c>
      <c r="P279" s="137">
        <f>C279+G279+H279+N279</f>
        <v>0</v>
      </c>
      <c r="Q279" s="153" t="s">
        <v>175</v>
      </c>
      <c r="R279" s="153" t="s">
        <v>175</v>
      </c>
      <c r="S279" s="153" t="s">
        <v>175</v>
      </c>
      <c r="T279" s="264">
        <f>T209+T239+T244+T251+T266</f>
        <v>0</v>
      </c>
      <c r="U279" s="61"/>
    </row>
    <row r="280" spans="1:21" s="138" customFormat="1" ht="27.75" customHeight="1" thickBot="1">
      <c r="A280" s="293" t="s">
        <v>362</v>
      </c>
      <c r="B280" s="749"/>
      <c r="C280" s="155">
        <f>C205+C279</f>
        <v>0</v>
      </c>
      <c r="D280" s="155">
        <f>D205</f>
        <v>0</v>
      </c>
      <c r="E280" s="155">
        <f>E205</f>
        <v>0</v>
      </c>
      <c r="F280" s="155">
        <f>F205</f>
        <v>0</v>
      </c>
      <c r="G280" s="295">
        <f>G205+G279</f>
        <v>0</v>
      </c>
      <c r="H280" s="155">
        <f>H279</f>
        <v>0</v>
      </c>
      <c r="I280" s="155">
        <f>I279</f>
        <v>0</v>
      </c>
      <c r="J280" s="155">
        <f>J205+J279</f>
        <v>0</v>
      </c>
      <c r="K280" s="155">
        <f>K205</f>
        <v>0</v>
      </c>
      <c r="L280" s="155">
        <f>L205+L279</f>
        <v>0</v>
      </c>
      <c r="M280" s="155">
        <f>M205</f>
        <v>0</v>
      </c>
      <c r="N280" s="155">
        <f>J280+L280+M280</f>
        <v>0</v>
      </c>
      <c r="O280" s="155">
        <f>O205</f>
        <v>0</v>
      </c>
      <c r="P280" s="155">
        <f>C280+G280+H280+N280</f>
        <v>0</v>
      </c>
      <c r="Q280" s="155">
        <f>Q205</f>
        <v>0</v>
      </c>
      <c r="R280" s="155">
        <f>R205+R279</f>
        <v>0</v>
      </c>
      <c r="S280" s="155">
        <f>S205+S279</f>
        <v>0</v>
      </c>
      <c r="T280" s="296">
        <f>T205+T279</f>
        <v>0</v>
      </c>
      <c r="U280" s="61"/>
    </row>
    <row r="281" spans="1:21" s="138" customFormat="1" ht="16.5" thickTop="1">
      <c r="A281" s="297"/>
      <c r="B281" s="750"/>
      <c r="C281" s="156"/>
      <c r="D281" s="156"/>
      <c r="E281" s="156"/>
      <c r="F281" s="156"/>
      <c r="G281" s="454"/>
      <c r="H281" s="455"/>
      <c r="I281" s="455"/>
      <c r="J281" s="455"/>
      <c r="K281" s="156"/>
      <c r="L281" s="455"/>
      <c r="M281" s="156"/>
      <c r="N281" s="156"/>
      <c r="O281" s="156"/>
      <c r="P281" s="455"/>
      <c r="Q281" s="156"/>
      <c r="R281" s="156"/>
      <c r="S281" s="156"/>
      <c r="T281" s="156"/>
      <c r="U281" s="61"/>
    </row>
    <row r="282" spans="1:20" ht="15.75" customHeight="1">
      <c r="A282" s="80"/>
      <c r="B282" s="690"/>
      <c r="C282" s="80"/>
      <c r="D282" s="80"/>
      <c r="E282" s="80"/>
      <c r="F282" s="80"/>
      <c r="G282" s="454"/>
      <c r="H282" s="456"/>
      <c r="I282" s="456"/>
      <c r="J282" s="456"/>
      <c r="K282" s="80"/>
      <c r="L282" s="456"/>
      <c r="M282" s="80"/>
      <c r="N282" s="80"/>
      <c r="O282" s="80"/>
      <c r="P282" s="458"/>
      <c r="Q282" s="80"/>
      <c r="R282" s="80"/>
      <c r="S282" s="80"/>
      <c r="T282" s="80"/>
    </row>
    <row r="283" spans="1:20" ht="15.75" customHeight="1">
      <c r="A283" s="62"/>
      <c r="B283" s="690"/>
      <c r="C283" s="62"/>
      <c r="D283" s="62"/>
      <c r="F283" s="62"/>
      <c r="G283" s="454"/>
      <c r="H283" s="457"/>
      <c r="I283" s="457"/>
      <c r="J283" s="457"/>
      <c r="K283" s="62"/>
      <c r="L283" s="457"/>
      <c r="M283" s="62"/>
      <c r="N283" s="62"/>
      <c r="O283" s="62"/>
      <c r="P283" s="459"/>
      <c r="Q283" s="62"/>
      <c r="R283" s="301"/>
      <c r="S283" s="62"/>
      <c r="T283" s="62"/>
    </row>
    <row r="284" spans="1:20" ht="16.5">
      <c r="A284" s="62"/>
      <c r="B284" s="690"/>
      <c r="C284" s="62"/>
      <c r="D284" s="62"/>
      <c r="F284" s="62"/>
      <c r="G284" s="454"/>
      <c r="H284" s="457"/>
      <c r="I284" s="457"/>
      <c r="J284" s="457"/>
      <c r="K284" s="62"/>
      <c r="L284" s="457"/>
      <c r="M284" s="62"/>
      <c r="N284" s="62"/>
      <c r="O284" s="62"/>
      <c r="P284" s="459"/>
      <c r="Q284" s="62"/>
      <c r="R284" s="301"/>
      <c r="S284" s="62"/>
      <c r="T284" s="62"/>
    </row>
    <row r="285" spans="1:20" ht="16.5">
      <c r="A285" s="62"/>
      <c r="B285" s="751"/>
      <c r="C285" s="62"/>
      <c r="D285" s="62"/>
      <c r="F285" s="62"/>
      <c r="G285" s="454"/>
      <c r="H285" s="457"/>
      <c r="I285" s="457"/>
      <c r="J285" s="457"/>
      <c r="K285" s="62"/>
      <c r="L285" s="457"/>
      <c r="M285" s="62"/>
      <c r="N285" s="62"/>
      <c r="O285" s="62"/>
      <c r="P285" s="300"/>
      <c r="Q285" s="62"/>
      <c r="R285" s="301"/>
      <c r="S285" s="62"/>
      <c r="T285" s="62"/>
    </row>
    <row r="286" spans="1:20" ht="16.5">
      <c r="A286" s="62"/>
      <c r="B286" s="751"/>
      <c r="C286" s="62"/>
      <c r="D286" s="62"/>
      <c r="F286" s="62"/>
      <c r="G286" s="298"/>
      <c r="H286" s="62"/>
      <c r="I286" s="62"/>
      <c r="J286" s="62"/>
      <c r="K286" s="62"/>
      <c r="L286" s="457"/>
      <c r="M286" s="62"/>
      <c r="N286" s="62"/>
      <c r="O286" s="62"/>
      <c r="P286" s="300"/>
      <c r="Q286" s="62"/>
      <c r="R286" s="301"/>
      <c r="S286" s="62"/>
      <c r="T286" s="62"/>
    </row>
    <row r="287" spans="1:20" ht="16.5">
      <c r="A287" s="62"/>
      <c r="B287" s="751"/>
      <c r="C287" s="62"/>
      <c r="D287" s="62"/>
      <c r="F287" s="62"/>
      <c r="G287" s="298"/>
      <c r="H287" s="62"/>
      <c r="I287" s="62"/>
      <c r="J287" s="62"/>
      <c r="K287" s="62"/>
      <c r="L287" s="62"/>
      <c r="M287" s="62"/>
      <c r="N287" s="62"/>
      <c r="O287" s="62"/>
      <c r="P287" s="300"/>
      <c r="Q287" s="62"/>
      <c r="R287" s="301"/>
      <c r="S287" s="62"/>
      <c r="T287" s="62"/>
    </row>
    <row r="288" spans="1:20" ht="16.5">
      <c r="A288" s="62"/>
      <c r="B288" s="751"/>
      <c r="C288" s="62"/>
      <c r="D288" s="62"/>
      <c r="F288" s="62"/>
      <c r="G288" s="298"/>
      <c r="H288" s="62"/>
      <c r="I288" s="62"/>
      <c r="J288" s="62"/>
      <c r="K288" s="62"/>
      <c r="L288" s="62"/>
      <c r="M288" s="62"/>
      <c r="N288" s="62"/>
      <c r="O288" s="62"/>
      <c r="P288" s="300"/>
      <c r="Q288" s="62"/>
      <c r="R288" s="301"/>
      <c r="S288" s="62"/>
      <c r="T288" s="62"/>
    </row>
    <row r="289" spans="3:20" ht="16.5">
      <c r="C289" s="62"/>
      <c r="D289" s="62"/>
      <c r="F289" s="62"/>
      <c r="G289" s="298"/>
      <c r="H289" s="62"/>
      <c r="I289" s="62"/>
      <c r="J289" s="62"/>
      <c r="K289" s="62"/>
      <c r="L289" s="62"/>
      <c r="M289" s="62"/>
      <c r="N289" s="62"/>
      <c r="O289" s="62"/>
      <c r="P289" s="300"/>
      <c r="Q289" s="62"/>
      <c r="R289" s="301"/>
      <c r="S289" s="62"/>
      <c r="T289" s="62"/>
    </row>
  </sheetData>
  <sheetProtection/>
  <mergeCells count="2">
    <mergeCell ref="D9:F9"/>
    <mergeCell ref="Q10:S10"/>
  </mergeCells>
  <printOptions horizontalCentered="1"/>
  <pageMargins left="0.15748031496062992" right="0.15748031496062992" top="0.15748031496062992" bottom="0.15748031496062992" header="0.03937007874015748" footer="0.03937007874015748"/>
  <pageSetup firstPageNumber="3" useFirstPageNumber="1" fitToHeight="10" horizontalDpi="600" verticalDpi="600" orientation="landscape" paperSize="9" scale="37" r:id="rId1"/>
  <headerFooter alignWithMargins="0">
    <oddFooter>&amp;L&amp;D, &amp;T&amp;R&amp;P</oddFooter>
  </headerFooter>
  <rowBreaks count="2" manualBreakCount="2">
    <brk id="205" max="19" man="1"/>
    <brk id="265" max="19" man="1"/>
  </rowBreaks>
  <ignoredErrors>
    <ignoredError sqref="C8:T8" numberStoredAsText="1"/>
    <ignoredError sqref="G218 G244:G250 G239" unlockedFormula="1"/>
    <ignoredError sqref="K280:L280 O15 N29:P29 N36 N97:P97 N122:P122 N170:P170 N205:P216 N218:O218 N280:P280 N28:O28 N143:P144 N135:P135 N166:P168 N171:P178 N179:P179 N145:P145 N136:P141 P98 N180 P36 P180" formula="1"/>
    <ignoredError sqref="P218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230"/>
  <sheetViews>
    <sheetView showGridLines="0" zoomScale="56" zoomScaleNormal="56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11" sqref="N11"/>
    </sheetView>
  </sheetViews>
  <sheetFormatPr defaultColWidth="11.4453125" defaultRowHeight="15.75" customHeight="1"/>
  <cols>
    <col min="1" max="1" width="43.5546875" style="139" customWidth="1"/>
    <col min="2" max="2" width="5.88671875" style="198" customWidth="1"/>
    <col min="3" max="3" width="9.88671875" style="139" customWidth="1"/>
    <col min="4" max="4" width="11.88671875" style="139" customWidth="1"/>
    <col min="5" max="5" width="12.88671875" style="139" customWidth="1"/>
    <col min="6" max="6" width="12.10546875" style="139" customWidth="1"/>
    <col min="7" max="7" width="12.88671875" style="27" customWidth="1"/>
    <col min="8" max="8" width="10.88671875" style="139" customWidth="1"/>
    <col min="9" max="9" width="22.4453125" style="139" customWidth="1"/>
    <col min="10" max="10" width="11.88671875" style="139" customWidth="1"/>
    <col min="11" max="11" width="12.88671875" style="139" customWidth="1"/>
    <col min="12" max="12" width="13.5546875" style="139" customWidth="1"/>
    <col min="13" max="13" width="14.88671875" style="139" customWidth="1"/>
    <col min="14" max="14" width="17.10546875" style="139" customWidth="1"/>
    <col min="15" max="15" width="10.88671875" style="139" customWidth="1"/>
    <col min="16" max="16384" width="11.4453125" style="139" customWidth="1"/>
  </cols>
  <sheetData>
    <row r="1" spans="1:15" ht="15.75" customHeight="1" thickBot="1">
      <c r="A1" s="231" t="s">
        <v>363</v>
      </c>
      <c r="B1" s="158"/>
      <c r="C1" s="159"/>
      <c r="D1" s="161"/>
      <c r="E1" s="160"/>
      <c r="F1" s="162"/>
      <c r="G1" s="163"/>
      <c r="H1" s="66"/>
      <c r="I1" s="66"/>
      <c r="J1" s="160"/>
      <c r="K1" s="160"/>
      <c r="L1" s="66" t="s">
        <v>0</v>
      </c>
      <c r="M1" s="161"/>
      <c r="N1" s="164"/>
      <c r="O1" s="164" t="s">
        <v>1</v>
      </c>
    </row>
    <row r="2" spans="1:15" ht="15.75" customHeight="1" thickTop="1">
      <c r="A2" s="782" t="s">
        <v>717</v>
      </c>
      <c r="B2" s="166"/>
      <c r="D2" s="161"/>
      <c r="E2" s="160"/>
      <c r="F2" s="167"/>
      <c r="G2" s="154"/>
      <c r="J2" s="161"/>
      <c r="K2" s="161"/>
      <c r="M2" s="161"/>
      <c r="N2" s="96"/>
      <c r="O2" s="96"/>
    </row>
    <row r="3" spans="1:15" ht="15.75" customHeight="1" thickBot="1">
      <c r="A3" s="780" t="s">
        <v>816</v>
      </c>
      <c r="B3" s="166"/>
      <c r="D3" s="161"/>
      <c r="E3" s="160"/>
      <c r="F3" s="167"/>
      <c r="H3" s="66"/>
      <c r="I3" s="66"/>
      <c r="J3" s="161"/>
      <c r="K3" s="161"/>
      <c r="L3" s="66" t="s">
        <v>3</v>
      </c>
      <c r="M3" s="161"/>
      <c r="N3" s="701"/>
      <c r="O3" s="781">
        <v>2023</v>
      </c>
    </row>
    <row r="4" spans="1:13" ht="15.75" customHeight="1" thickTop="1">
      <c r="A4" s="169"/>
      <c r="B4" s="166"/>
      <c r="D4" s="161"/>
      <c r="E4" s="160"/>
      <c r="F4" s="167"/>
      <c r="G4" s="81"/>
      <c r="J4" s="161"/>
      <c r="K4" s="161"/>
      <c r="M4" s="161"/>
    </row>
    <row r="5" spans="1:15" ht="15.75" customHeight="1">
      <c r="A5" s="170"/>
      <c r="B5" s="166"/>
      <c r="D5" s="161"/>
      <c r="E5" s="160"/>
      <c r="F5" s="167"/>
      <c r="G5" s="154"/>
      <c r="H5" s="74"/>
      <c r="I5" s="74"/>
      <c r="J5" s="161"/>
      <c r="K5" s="161"/>
      <c r="L5" s="74" t="s">
        <v>4</v>
      </c>
      <c r="M5" s="161"/>
      <c r="N5" s="75"/>
      <c r="O5" s="75" t="s">
        <v>1</v>
      </c>
    </row>
    <row r="6" spans="2:15" ht="15.75" customHeight="1">
      <c r="B6" s="171"/>
      <c r="C6" s="172"/>
      <c r="D6" s="172"/>
      <c r="F6" s="167"/>
      <c r="G6" s="81"/>
      <c r="H6" s="78"/>
      <c r="I6" s="78"/>
      <c r="M6" s="172"/>
      <c r="N6" s="78"/>
      <c r="O6" s="78"/>
    </row>
    <row r="7" spans="1:15" ht="15.75" customHeight="1">
      <c r="A7" s="173"/>
      <c r="B7" s="174"/>
      <c r="C7" s="173"/>
      <c r="D7" s="672"/>
      <c r="E7" s="672"/>
      <c r="F7" s="672"/>
      <c r="G7" s="689"/>
      <c r="H7" s="173"/>
      <c r="I7" s="173"/>
      <c r="J7" s="173"/>
      <c r="K7" s="173"/>
      <c r="L7" s="173"/>
      <c r="M7" s="173"/>
      <c r="N7" s="173"/>
      <c r="O7" s="173"/>
    </row>
    <row r="8" spans="1:15" ht="15.75" customHeight="1">
      <c r="A8" s="175"/>
      <c r="B8" s="176"/>
      <c r="C8" s="83" t="s">
        <v>253</v>
      </c>
      <c r="D8" s="90" t="s">
        <v>254</v>
      </c>
      <c r="E8" s="90" t="s">
        <v>256</v>
      </c>
      <c r="F8" s="785">
        <v>298</v>
      </c>
      <c r="G8" s="785">
        <v>255</v>
      </c>
      <c r="H8" s="177" t="s">
        <v>259</v>
      </c>
      <c r="I8" s="901">
        <v>260</v>
      </c>
      <c r="J8" s="84">
        <v>292</v>
      </c>
      <c r="K8" s="84">
        <v>293</v>
      </c>
      <c r="L8" s="84">
        <v>295</v>
      </c>
      <c r="M8" s="721">
        <v>250</v>
      </c>
      <c r="N8" s="721">
        <v>296</v>
      </c>
      <c r="O8" s="84">
        <v>297</v>
      </c>
    </row>
    <row r="9" spans="1:18" ht="34.5" customHeight="1">
      <c r="A9" s="691"/>
      <c r="B9" s="79"/>
      <c r="C9" s="1067" t="s">
        <v>85</v>
      </c>
      <c r="D9" s="1067"/>
      <c r="E9" s="1067"/>
      <c r="F9" s="1067"/>
      <c r="G9" s="1067"/>
      <c r="H9" s="1068"/>
      <c r="I9" s="1069" t="s">
        <v>856</v>
      </c>
      <c r="J9" s="1064" t="s">
        <v>721</v>
      </c>
      <c r="K9" s="1065"/>
      <c r="L9" s="1065"/>
      <c r="M9" s="1066"/>
      <c r="N9" s="722"/>
      <c r="O9" s="690"/>
      <c r="R9" s="61"/>
    </row>
    <row r="10" spans="1:18" ht="15.75" customHeight="1">
      <c r="A10" s="90" t="s">
        <v>82</v>
      </c>
      <c r="B10" s="178"/>
      <c r="C10" s="670" t="s">
        <v>268</v>
      </c>
      <c r="D10" s="1061" t="s">
        <v>364</v>
      </c>
      <c r="E10" s="1062"/>
      <c r="F10" s="1063"/>
      <c r="G10" s="629"/>
      <c r="H10" s="179"/>
      <c r="I10" s="1069"/>
      <c r="J10" s="900"/>
      <c r="K10" s="724"/>
      <c r="L10" s="726"/>
      <c r="M10" s="725"/>
      <c r="N10" s="722"/>
      <c r="O10" s="62"/>
      <c r="Q10" s="723"/>
      <c r="R10" s="61"/>
    </row>
    <row r="11" spans="1:15" ht="63" customHeight="1">
      <c r="A11" s="90" t="s">
        <v>297</v>
      </c>
      <c r="B11" s="178"/>
      <c r="C11" s="119"/>
      <c r="D11" s="753" t="s">
        <v>730</v>
      </c>
      <c r="E11" s="754" t="s">
        <v>731</v>
      </c>
      <c r="F11" s="784" t="s">
        <v>732</v>
      </c>
      <c r="G11" s="783" t="s">
        <v>737</v>
      </c>
      <c r="H11" s="755" t="s">
        <v>733</v>
      </c>
      <c r="I11" s="1069"/>
      <c r="J11" s="754" t="s">
        <v>730</v>
      </c>
      <c r="K11" s="754" t="s">
        <v>731</v>
      </c>
      <c r="L11" s="786" t="s">
        <v>734</v>
      </c>
      <c r="M11" s="783" t="s">
        <v>735</v>
      </c>
      <c r="N11" s="902" t="s">
        <v>857</v>
      </c>
      <c r="O11" s="756" t="s">
        <v>736</v>
      </c>
    </row>
    <row r="12" spans="1:15" ht="15.75" customHeight="1">
      <c r="A12" s="102"/>
      <c r="B12" s="180"/>
      <c r="C12" s="103"/>
      <c r="D12" s="646"/>
      <c r="E12" s="181" t="s">
        <v>310</v>
      </c>
      <c r="F12" s="181" t="s">
        <v>310</v>
      </c>
      <c r="G12" s="673"/>
      <c r="H12" s="103"/>
      <c r="I12" s="103"/>
      <c r="J12" s="103"/>
      <c r="K12" s="181" t="s">
        <v>310</v>
      </c>
      <c r="L12" s="181" t="s">
        <v>310</v>
      </c>
      <c r="M12" s="671"/>
      <c r="N12" s="692"/>
      <c r="O12" s="117" t="s">
        <v>310</v>
      </c>
    </row>
    <row r="13" spans="1:15" s="240" customFormat="1" ht="6.75" customHeight="1">
      <c r="A13" s="172"/>
      <c r="B13" s="836"/>
      <c r="C13" s="119"/>
      <c r="D13" s="98"/>
      <c r="E13" s="91"/>
      <c r="F13" s="91"/>
      <c r="G13" s="837"/>
      <c r="H13" s="119"/>
      <c r="I13" s="119"/>
      <c r="J13" s="119"/>
      <c r="K13" s="91"/>
      <c r="L13" s="91"/>
      <c r="M13" s="91"/>
      <c r="N13" s="91"/>
      <c r="O13" s="183"/>
    </row>
    <row r="14" spans="1:15" s="240" customFormat="1" ht="6.75" customHeight="1">
      <c r="A14" s="172"/>
      <c r="B14" s="836"/>
      <c r="C14" s="119"/>
      <c r="D14" s="98"/>
      <c r="E14" s="91"/>
      <c r="F14" s="91"/>
      <c r="G14" s="837"/>
      <c r="H14" s="119"/>
      <c r="I14" s="119"/>
      <c r="J14" s="119"/>
      <c r="K14" s="91"/>
      <c r="L14" s="91"/>
      <c r="M14" s="91"/>
      <c r="N14" s="91"/>
      <c r="O14" s="183"/>
    </row>
    <row r="15" spans="1:15" s="148" customFormat="1" ht="27.75" customHeight="1">
      <c r="A15" s="248" t="s">
        <v>311</v>
      </c>
      <c r="B15" s="249" t="s">
        <v>148</v>
      </c>
      <c r="C15" s="303">
        <f>SUM(C16:C27)</f>
        <v>0</v>
      </c>
      <c r="D15" s="303">
        <f>SUM(D16:D27)</f>
        <v>0</v>
      </c>
      <c r="E15" s="303">
        <f>SUM(E16:E27)</f>
        <v>0</v>
      </c>
      <c r="F15" s="303">
        <f>SUM(F16:F27)</f>
        <v>0</v>
      </c>
      <c r="G15" s="304">
        <f>SUM(C15:F15)</f>
        <v>0</v>
      </c>
      <c r="H15" s="303">
        <f>SUM(H16:H27)</f>
        <v>0</v>
      </c>
      <c r="I15" s="303">
        <f>SUM(I16:I27)</f>
        <v>0</v>
      </c>
      <c r="J15" s="303">
        <f>SUM(J16:J27)</f>
        <v>0</v>
      </c>
      <c r="K15" s="303">
        <f>SUM(K16:K27)</f>
        <v>0</v>
      </c>
      <c r="L15" s="303">
        <f>SUM(L16:L27)</f>
        <v>0</v>
      </c>
      <c r="M15" s="304">
        <f>SUM(J15:L15)</f>
        <v>0</v>
      </c>
      <c r="N15" s="304">
        <f>G15+I15+M15</f>
        <v>0</v>
      </c>
      <c r="O15" s="305">
        <f>SUM(O16:O27)</f>
        <v>0</v>
      </c>
    </row>
    <row r="16" spans="1:15" s="148" customFormat="1" ht="15.75" customHeight="1">
      <c r="A16" s="122" t="s">
        <v>515</v>
      </c>
      <c r="B16" s="124" t="s">
        <v>70</v>
      </c>
      <c r="C16" s="185"/>
      <c r="D16" s="185"/>
      <c r="E16" s="185"/>
      <c r="F16" s="185"/>
      <c r="G16" s="186">
        <f aca="true" t="shared" si="0" ref="G16:G27">SUM(C16:F16)</f>
        <v>0</v>
      </c>
      <c r="H16" s="187"/>
      <c r="I16" s="187"/>
      <c r="J16" s="185"/>
      <c r="K16" s="185"/>
      <c r="L16" s="185"/>
      <c r="M16" s="304">
        <f aca="true" t="shared" si="1" ref="M16:M27">SUM(J16:L16)</f>
        <v>0</v>
      </c>
      <c r="N16" s="304">
        <f aca="true" t="shared" si="2" ref="N16:N79">G16+I16+M16</f>
        <v>0</v>
      </c>
      <c r="O16" s="188"/>
    </row>
    <row r="17" spans="1:15" s="148" customFormat="1" ht="15.75" customHeight="1">
      <c r="A17" s="189" t="s">
        <v>517</v>
      </c>
      <c r="B17" s="190" t="s">
        <v>312</v>
      </c>
      <c r="C17" s="191"/>
      <c r="D17" s="191"/>
      <c r="E17" s="191"/>
      <c r="F17" s="191"/>
      <c r="G17" s="192">
        <f t="shared" si="0"/>
        <v>0</v>
      </c>
      <c r="H17" s="191"/>
      <c r="I17" s="191"/>
      <c r="J17" s="191"/>
      <c r="K17" s="191"/>
      <c r="L17" s="191"/>
      <c r="M17" s="304">
        <f t="shared" si="1"/>
        <v>0</v>
      </c>
      <c r="N17" s="304">
        <f t="shared" si="2"/>
        <v>0</v>
      </c>
      <c r="O17" s="193"/>
    </row>
    <row r="18" spans="1:15" s="148" customFormat="1" ht="15.75" customHeight="1">
      <c r="A18" s="122" t="s">
        <v>518</v>
      </c>
      <c r="B18" s="124" t="s">
        <v>313</v>
      </c>
      <c r="C18" s="185"/>
      <c r="D18" s="185"/>
      <c r="E18" s="185"/>
      <c r="F18" s="185"/>
      <c r="G18" s="186">
        <f t="shared" si="0"/>
        <v>0</v>
      </c>
      <c r="H18" s="187"/>
      <c r="I18" s="187"/>
      <c r="J18" s="185"/>
      <c r="K18" s="185"/>
      <c r="L18" s="185"/>
      <c r="M18" s="304">
        <f t="shared" si="1"/>
        <v>0</v>
      </c>
      <c r="N18" s="304">
        <f t="shared" si="2"/>
        <v>0</v>
      </c>
      <c r="O18" s="188"/>
    </row>
    <row r="19" spans="1:15" s="148" customFormat="1" ht="15.75" customHeight="1">
      <c r="A19" s="122" t="s">
        <v>519</v>
      </c>
      <c r="B19" s="124" t="s">
        <v>435</v>
      </c>
      <c r="C19" s="185"/>
      <c r="D19" s="185"/>
      <c r="E19" s="185"/>
      <c r="F19" s="185"/>
      <c r="G19" s="186">
        <f t="shared" si="0"/>
        <v>0</v>
      </c>
      <c r="H19" s="187"/>
      <c r="I19" s="187"/>
      <c r="J19" s="185"/>
      <c r="K19" s="185"/>
      <c r="L19" s="185"/>
      <c r="M19" s="304">
        <f t="shared" si="1"/>
        <v>0</v>
      </c>
      <c r="N19" s="304">
        <f t="shared" si="2"/>
        <v>0</v>
      </c>
      <c r="O19" s="188"/>
    </row>
    <row r="20" spans="1:15" s="148" customFormat="1" ht="15.75" customHeight="1">
      <c r="A20" s="189" t="s">
        <v>520</v>
      </c>
      <c r="B20" s="190" t="s">
        <v>71</v>
      </c>
      <c r="C20" s="191"/>
      <c r="D20" s="191"/>
      <c r="E20" s="191"/>
      <c r="F20" s="191"/>
      <c r="G20" s="192">
        <f t="shared" si="0"/>
        <v>0</v>
      </c>
      <c r="H20" s="191"/>
      <c r="I20" s="191"/>
      <c r="J20" s="191"/>
      <c r="K20" s="191"/>
      <c r="L20" s="191"/>
      <c r="M20" s="304">
        <f t="shared" si="1"/>
        <v>0</v>
      </c>
      <c r="N20" s="304">
        <f t="shared" si="2"/>
        <v>0</v>
      </c>
      <c r="O20" s="193"/>
    </row>
    <row r="21" spans="1:15" s="148" customFormat="1" ht="15.75" customHeight="1">
      <c r="A21" s="122" t="s">
        <v>521</v>
      </c>
      <c r="B21" s="124" t="s">
        <v>315</v>
      </c>
      <c r="C21" s="185"/>
      <c r="D21" s="185"/>
      <c r="E21" s="185"/>
      <c r="F21" s="185"/>
      <c r="G21" s="186">
        <f t="shared" si="0"/>
        <v>0</v>
      </c>
      <c r="H21" s="187"/>
      <c r="I21" s="187"/>
      <c r="J21" s="185"/>
      <c r="K21" s="185"/>
      <c r="L21" s="185"/>
      <c r="M21" s="304">
        <f t="shared" si="1"/>
        <v>0</v>
      </c>
      <c r="N21" s="304">
        <f t="shared" si="2"/>
        <v>0</v>
      </c>
      <c r="O21" s="188"/>
    </row>
    <row r="22" spans="1:15" s="235" customFormat="1" ht="15.75" customHeight="1">
      <c r="A22" s="122" t="s">
        <v>750</v>
      </c>
      <c r="B22" s="124" t="s">
        <v>314</v>
      </c>
      <c r="C22" s="185"/>
      <c r="D22" s="185"/>
      <c r="E22" s="185"/>
      <c r="F22" s="185"/>
      <c r="G22" s="186">
        <f>SUM(C22:F22)</f>
        <v>0</v>
      </c>
      <c r="H22" s="187"/>
      <c r="I22" s="187"/>
      <c r="J22" s="185"/>
      <c r="K22" s="185"/>
      <c r="L22" s="185"/>
      <c r="M22" s="304">
        <f>SUM(J22:L22)</f>
        <v>0</v>
      </c>
      <c r="N22" s="304">
        <f t="shared" si="2"/>
        <v>0</v>
      </c>
      <c r="O22" s="188"/>
    </row>
    <row r="23" spans="1:15" ht="15.75" customHeight="1">
      <c r="A23" s="122" t="s">
        <v>522</v>
      </c>
      <c r="B23" s="124" t="s">
        <v>316</v>
      </c>
      <c r="C23" s="185"/>
      <c r="D23" s="185"/>
      <c r="E23" s="185"/>
      <c r="F23" s="185"/>
      <c r="G23" s="186">
        <f t="shared" si="0"/>
        <v>0</v>
      </c>
      <c r="H23" s="187"/>
      <c r="I23" s="187"/>
      <c r="J23" s="185"/>
      <c r="K23" s="185"/>
      <c r="L23" s="185"/>
      <c r="M23" s="304">
        <f t="shared" si="1"/>
        <v>0</v>
      </c>
      <c r="N23" s="304">
        <f t="shared" si="2"/>
        <v>0</v>
      </c>
      <c r="O23" s="188"/>
    </row>
    <row r="24" spans="1:15" s="172" customFormat="1" ht="15.75" customHeight="1">
      <c r="A24" s="122" t="s">
        <v>523</v>
      </c>
      <c r="B24" s="124" t="s">
        <v>317</v>
      </c>
      <c r="C24" s="185"/>
      <c r="D24" s="185"/>
      <c r="E24" s="185"/>
      <c r="F24" s="185"/>
      <c r="G24" s="186">
        <f t="shared" si="0"/>
        <v>0</v>
      </c>
      <c r="H24" s="187"/>
      <c r="I24" s="187"/>
      <c r="J24" s="185"/>
      <c r="K24" s="185"/>
      <c r="L24" s="185"/>
      <c r="M24" s="304">
        <f t="shared" si="1"/>
        <v>0</v>
      </c>
      <c r="N24" s="304">
        <f t="shared" si="2"/>
        <v>0</v>
      </c>
      <c r="O24" s="188"/>
    </row>
    <row r="25" spans="1:15" ht="15.75" customHeight="1">
      <c r="A25" s="189" t="s">
        <v>524</v>
      </c>
      <c r="B25" s="190" t="s">
        <v>318</v>
      </c>
      <c r="C25" s="191"/>
      <c r="D25" s="191"/>
      <c r="E25" s="191"/>
      <c r="F25" s="191"/>
      <c r="G25" s="192">
        <f t="shared" si="0"/>
        <v>0</v>
      </c>
      <c r="H25" s="191"/>
      <c r="I25" s="191"/>
      <c r="J25" s="191"/>
      <c r="K25" s="191"/>
      <c r="L25" s="191"/>
      <c r="M25" s="304">
        <f t="shared" si="1"/>
        <v>0</v>
      </c>
      <c r="N25" s="304">
        <f t="shared" si="2"/>
        <v>0</v>
      </c>
      <c r="O25" s="193"/>
    </row>
    <row r="26" spans="1:15" ht="15.75" customHeight="1">
      <c r="A26" s="122" t="s">
        <v>526</v>
      </c>
      <c r="B26" s="124" t="s">
        <v>319</v>
      </c>
      <c r="C26" s="185"/>
      <c r="D26" s="185"/>
      <c r="E26" s="185"/>
      <c r="F26" s="185"/>
      <c r="G26" s="186">
        <f t="shared" si="0"/>
        <v>0</v>
      </c>
      <c r="H26" s="187"/>
      <c r="I26" s="187"/>
      <c r="J26" s="185"/>
      <c r="K26" s="185"/>
      <c r="L26" s="185"/>
      <c r="M26" s="304">
        <f t="shared" si="1"/>
        <v>0</v>
      </c>
      <c r="N26" s="304">
        <f t="shared" si="2"/>
        <v>0</v>
      </c>
      <c r="O26" s="188"/>
    </row>
    <row r="27" spans="1:15" ht="15.75" customHeight="1">
      <c r="A27" s="122" t="s">
        <v>525</v>
      </c>
      <c r="B27" s="124" t="s">
        <v>320</v>
      </c>
      <c r="C27" s="185"/>
      <c r="D27" s="185"/>
      <c r="E27" s="185"/>
      <c r="F27" s="185"/>
      <c r="G27" s="186">
        <f t="shared" si="0"/>
        <v>0</v>
      </c>
      <c r="H27" s="187"/>
      <c r="I27" s="187"/>
      <c r="J27" s="185"/>
      <c r="K27" s="185"/>
      <c r="L27" s="185"/>
      <c r="M27" s="304">
        <f t="shared" si="1"/>
        <v>0</v>
      </c>
      <c r="N27" s="304">
        <f t="shared" si="2"/>
        <v>0</v>
      </c>
      <c r="O27" s="188"/>
    </row>
    <row r="28" spans="1:15" ht="27.75" customHeight="1">
      <c r="A28" s="248" t="s">
        <v>321</v>
      </c>
      <c r="B28" s="249"/>
      <c r="C28" s="303">
        <f>C29+C36+C96</f>
        <v>0</v>
      </c>
      <c r="D28" s="303">
        <f>D29+D36+D96</f>
        <v>0</v>
      </c>
      <c r="E28" s="303">
        <f>E29+E36+E96</f>
        <v>0</v>
      </c>
      <c r="F28" s="303">
        <f>F29+F36+F96</f>
        <v>0</v>
      </c>
      <c r="G28" s="304">
        <f>SUM(C28:F28)</f>
        <v>0</v>
      </c>
      <c r="H28" s="303">
        <f>H29+H36+H96</f>
        <v>0</v>
      </c>
      <c r="I28" s="303">
        <f>I29+I36+I96</f>
        <v>0</v>
      </c>
      <c r="J28" s="303">
        <f>J29+J36+J96</f>
        <v>0</v>
      </c>
      <c r="K28" s="303">
        <f>K29+K36+K96</f>
        <v>0</v>
      </c>
      <c r="L28" s="303">
        <f>L29+L36+L96</f>
        <v>0</v>
      </c>
      <c r="M28" s="304">
        <f>SUM(J28:L28)</f>
        <v>0</v>
      </c>
      <c r="N28" s="304">
        <f t="shared" si="2"/>
        <v>0</v>
      </c>
      <c r="O28" s="305">
        <f>O29+O36+O96</f>
        <v>0</v>
      </c>
    </row>
    <row r="29" spans="1:15" ht="24" customHeight="1">
      <c r="A29" s="257" t="s">
        <v>322</v>
      </c>
      <c r="B29" s="133"/>
      <c r="C29" s="187">
        <f>SUM(C30:C35)</f>
        <v>0</v>
      </c>
      <c r="D29" s="187">
        <f>SUM(D30:D35)</f>
        <v>0</v>
      </c>
      <c r="E29" s="187">
        <f>SUM(E30:E35)</f>
        <v>0</v>
      </c>
      <c r="F29" s="187">
        <f>SUM(F30:F35)</f>
        <v>0</v>
      </c>
      <c r="G29" s="186">
        <f aca="true" t="shared" si="3" ref="G29:G35">SUM(C29:F29)</f>
        <v>0</v>
      </c>
      <c r="H29" s="187">
        <f>SUM(H30:H35)</f>
        <v>0</v>
      </c>
      <c r="I29" s="187">
        <f>SUM(I30:I35)</f>
        <v>0</v>
      </c>
      <c r="J29" s="187">
        <f>SUM(J30:J35)</f>
        <v>0</v>
      </c>
      <c r="K29" s="187">
        <f>SUM(K30:K35)</f>
        <v>0</v>
      </c>
      <c r="L29" s="187">
        <f>SUM(L30:L35)</f>
        <v>0</v>
      </c>
      <c r="M29" s="304">
        <f>SUM(J29:L29)</f>
        <v>0</v>
      </c>
      <c r="N29" s="304">
        <f t="shared" si="2"/>
        <v>0</v>
      </c>
      <c r="O29" s="307">
        <f>SUM(O30:O35)</f>
        <v>0</v>
      </c>
    </row>
    <row r="30" spans="1:15" ht="15.75" customHeight="1">
      <c r="A30" s="122" t="s">
        <v>516</v>
      </c>
      <c r="B30" s="133">
        <v>130</v>
      </c>
      <c r="C30" s="185"/>
      <c r="D30" s="185"/>
      <c r="E30" s="185"/>
      <c r="F30" s="185"/>
      <c r="G30" s="186">
        <f t="shared" si="3"/>
        <v>0</v>
      </c>
      <c r="H30" s="187"/>
      <c r="I30" s="187"/>
      <c r="J30" s="185"/>
      <c r="K30" s="185"/>
      <c r="L30" s="185"/>
      <c r="M30" s="304">
        <f aca="true" t="shared" si="4" ref="M30:M35">SUM(J30:L30)</f>
        <v>0</v>
      </c>
      <c r="N30" s="304">
        <f t="shared" si="2"/>
        <v>0</v>
      </c>
      <c r="O30" s="188"/>
    </row>
    <row r="31" spans="1:15" s="172" customFormat="1" ht="15.75" customHeight="1">
      <c r="A31" s="122" t="s">
        <v>527</v>
      </c>
      <c r="B31" s="133">
        <v>142</v>
      </c>
      <c r="C31" s="185"/>
      <c r="D31" s="185"/>
      <c r="E31" s="185"/>
      <c r="F31" s="185"/>
      <c r="G31" s="186">
        <f t="shared" si="3"/>
        <v>0</v>
      </c>
      <c r="H31" s="187"/>
      <c r="I31" s="187"/>
      <c r="J31" s="185"/>
      <c r="K31" s="185"/>
      <c r="L31" s="185"/>
      <c r="M31" s="304">
        <f t="shared" si="4"/>
        <v>0</v>
      </c>
      <c r="N31" s="304">
        <f t="shared" si="2"/>
        <v>0</v>
      </c>
      <c r="O31" s="188"/>
    </row>
    <row r="32" spans="1:15" ht="15.75" customHeight="1">
      <c r="A32" s="122" t="s">
        <v>528</v>
      </c>
      <c r="B32" s="133">
        <v>133</v>
      </c>
      <c r="C32" s="185"/>
      <c r="D32" s="185"/>
      <c r="E32" s="185"/>
      <c r="F32" s="185"/>
      <c r="G32" s="186">
        <f t="shared" si="3"/>
        <v>0</v>
      </c>
      <c r="H32" s="187"/>
      <c r="I32" s="187"/>
      <c r="J32" s="185"/>
      <c r="K32" s="185"/>
      <c r="L32" s="185"/>
      <c r="M32" s="304">
        <f t="shared" si="4"/>
        <v>0</v>
      </c>
      <c r="N32" s="304">
        <f t="shared" si="2"/>
        <v>0</v>
      </c>
      <c r="O32" s="188"/>
    </row>
    <row r="33" spans="1:15" ht="15.75" customHeight="1">
      <c r="A33" s="122" t="s">
        <v>529</v>
      </c>
      <c r="B33" s="133">
        <v>136</v>
      </c>
      <c r="C33" s="185"/>
      <c r="D33" s="185"/>
      <c r="E33" s="185"/>
      <c r="F33" s="185"/>
      <c r="G33" s="186">
        <f t="shared" si="3"/>
        <v>0</v>
      </c>
      <c r="H33" s="187"/>
      <c r="I33" s="187"/>
      <c r="J33" s="185"/>
      <c r="K33" s="185"/>
      <c r="L33" s="720"/>
      <c r="M33" s="304">
        <f t="shared" si="4"/>
        <v>0</v>
      </c>
      <c r="N33" s="304">
        <f t="shared" si="2"/>
        <v>0</v>
      </c>
      <c r="O33" s="188"/>
    </row>
    <row r="34" spans="1:15" ht="15.75" customHeight="1">
      <c r="A34" s="122" t="s">
        <v>530</v>
      </c>
      <c r="B34" s="133">
        <v>139</v>
      </c>
      <c r="C34" s="185"/>
      <c r="D34" s="185"/>
      <c r="E34" s="185"/>
      <c r="F34" s="185"/>
      <c r="G34" s="186">
        <f t="shared" si="3"/>
        <v>0</v>
      </c>
      <c r="H34" s="187"/>
      <c r="I34" s="187"/>
      <c r="J34" s="185"/>
      <c r="K34" s="185"/>
      <c r="L34" s="185"/>
      <c r="M34" s="304">
        <f t="shared" si="4"/>
        <v>0</v>
      </c>
      <c r="N34" s="304">
        <f t="shared" si="2"/>
        <v>0</v>
      </c>
      <c r="O34" s="188"/>
    </row>
    <row r="35" spans="1:15" ht="15.75" customHeight="1">
      <c r="A35" s="122" t="s">
        <v>531</v>
      </c>
      <c r="B35" s="133">
        <v>189</v>
      </c>
      <c r="C35" s="185"/>
      <c r="D35" s="185"/>
      <c r="E35" s="185"/>
      <c r="F35" s="185"/>
      <c r="G35" s="186">
        <f t="shared" si="3"/>
        <v>0</v>
      </c>
      <c r="H35" s="187"/>
      <c r="I35" s="187"/>
      <c r="J35" s="185"/>
      <c r="K35" s="185"/>
      <c r="L35" s="185"/>
      <c r="M35" s="304">
        <f t="shared" si="4"/>
        <v>0</v>
      </c>
      <c r="N35" s="304">
        <f t="shared" si="2"/>
        <v>0</v>
      </c>
      <c r="O35" s="188"/>
    </row>
    <row r="36" spans="1:15" ht="24" customHeight="1">
      <c r="A36" s="820" t="s">
        <v>324</v>
      </c>
      <c r="B36" s="141" t="s">
        <v>148</v>
      </c>
      <c r="C36" s="632">
        <f>SUM(C38:C95)</f>
        <v>0</v>
      </c>
      <c r="D36" s="632">
        <f aca="true" t="shared" si="5" ref="D36:L36">SUM(D38:D95)</f>
        <v>0</v>
      </c>
      <c r="E36" s="632">
        <f t="shared" si="5"/>
        <v>0</v>
      </c>
      <c r="F36" s="632">
        <f t="shared" si="5"/>
        <v>0</v>
      </c>
      <c r="G36" s="306">
        <f>SUM(C36:F36)</f>
        <v>0</v>
      </c>
      <c r="H36" s="632">
        <f t="shared" si="5"/>
        <v>0</v>
      </c>
      <c r="I36" s="632">
        <f>SUM(I38:I95)</f>
        <v>0</v>
      </c>
      <c r="J36" s="632">
        <f t="shared" si="5"/>
        <v>0</v>
      </c>
      <c r="K36" s="632">
        <f t="shared" si="5"/>
        <v>0</v>
      </c>
      <c r="L36" s="632">
        <f t="shared" si="5"/>
        <v>0</v>
      </c>
      <c r="M36" s="815">
        <f>SUM(J36:L36)</f>
        <v>0</v>
      </c>
      <c r="N36" s="815">
        <f t="shared" si="2"/>
        <v>0</v>
      </c>
      <c r="O36" s="329">
        <f>SUM(O38:O95)</f>
        <v>0</v>
      </c>
    </row>
    <row r="37" spans="1:15" s="823" customFormat="1" ht="27" customHeight="1">
      <c r="A37" s="870" t="s">
        <v>760</v>
      </c>
      <c r="B37" s="801"/>
      <c r="C37" s="818"/>
      <c r="D37" s="818"/>
      <c r="E37" s="818"/>
      <c r="F37" s="818"/>
      <c r="G37" s="350"/>
      <c r="H37" s="818"/>
      <c r="I37" s="818"/>
      <c r="J37" s="818"/>
      <c r="K37" s="818"/>
      <c r="L37" s="818"/>
      <c r="M37" s="822"/>
      <c r="N37" s="822"/>
      <c r="O37" s="819"/>
    </row>
    <row r="38" spans="1:15" ht="15.75" customHeight="1">
      <c r="A38" s="122" t="s">
        <v>537</v>
      </c>
      <c r="B38" s="133">
        <v>228</v>
      </c>
      <c r="C38" s="185"/>
      <c r="D38" s="185"/>
      <c r="E38" s="185"/>
      <c r="F38" s="185"/>
      <c r="G38" s="186">
        <f aca="true" t="shared" si="6" ref="G38:G56">SUM(C38:F38)</f>
        <v>0</v>
      </c>
      <c r="H38" s="187"/>
      <c r="I38" s="187"/>
      <c r="J38" s="185"/>
      <c r="K38" s="185"/>
      <c r="L38" s="185"/>
      <c r="M38" s="304">
        <f aca="true" t="shared" si="7" ref="M38:M56">SUM(J38:L38)</f>
        <v>0</v>
      </c>
      <c r="N38" s="304">
        <f t="shared" si="2"/>
        <v>0</v>
      </c>
      <c r="O38" s="188"/>
    </row>
    <row r="39" spans="1:15" ht="15.75" customHeight="1">
      <c r="A39" s="122" t="s">
        <v>542</v>
      </c>
      <c r="B39" s="133">
        <v>233</v>
      </c>
      <c r="C39" s="185"/>
      <c r="D39" s="185"/>
      <c r="E39" s="185"/>
      <c r="F39" s="185"/>
      <c r="G39" s="186">
        <f t="shared" si="6"/>
        <v>0</v>
      </c>
      <c r="H39" s="187"/>
      <c r="I39" s="187"/>
      <c r="J39" s="185"/>
      <c r="K39" s="185"/>
      <c r="L39" s="185"/>
      <c r="M39" s="304">
        <f t="shared" si="7"/>
        <v>0</v>
      </c>
      <c r="N39" s="304">
        <f t="shared" si="2"/>
        <v>0</v>
      </c>
      <c r="O39" s="188"/>
    </row>
    <row r="40" spans="1:15" ht="15.75" customHeight="1">
      <c r="A40" s="122" t="s">
        <v>546</v>
      </c>
      <c r="B40" s="133">
        <v>274</v>
      </c>
      <c r="C40" s="185"/>
      <c r="D40" s="185"/>
      <c r="E40" s="185"/>
      <c r="F40" s="185"/>
      <c r="G40" s="186">
        <f t="shared" si="6"/>
        <v>0</v>
      </c>
      <c r="H40" s="187"/>
      <c r="I40" s="187"/>
      <c r="J40" s="185"/>
      <c r="K40" s="185"/>
      <c r="L40" s="185"/>
      <c r="M40" s="304">
        <f t="shared" si="7"/>
        <v>0</v>
      </c>
      <c r="N40" s="304">
        <f t="shared" si="2"/>
        <v>0</v>
      </c>
      <c r="O40" s="188"/>
    </row>
    <row r="41" spans="1:15" ht="15.75" customHeight="1">
      <c r="A41" s="122" t="s">
        <v>548</v>
      </c>
      <c r="B41" s="133">
        <v>271</v>
      </c>
      <c r="C41" s="185"/>
      <c r="D41" s="185"/>
      <c r="E41" s="185"/>
      <c r="F41" s="185"/>
      <c r="G41" s="186">
        <f t="shared" si="6"/>
        <v>0</v>
      </c>
      <c r="H41" s="187"/>
      <c r="I41" s="187"/>
      <c r="J41" s="185"/>
      <c r="K41" s="185"/>
      <c r="L41" s="185"/>
      <c r="M41" s="304">
        <f t="shared" si="7"/>
        <v>0</v>
      </c>
      <c r="N41" s="304">
        <f t="shared" si="2"/>
        <v>0</v>
      </c>
      <c r="O41" s="188"/>
    </row>
    <row r="42" spans="1:15" ht="15.75" customHeight="1">
      <c r="A42" s="122" t="s">
        <v>549</v>
      </c>
      <c r="B42" s="133">
        <v>238</v>
      </c>
      <c r="C42" s="185"/>
      <c r="D42" s="185"/>
      <c r="E42" s="185"/>
      <c r="F42" s="185"/>
      <c r="G42" s="186">
        <f t="shared" si="6"/>
        <v>0</v>
      </c>
      <c r="H42" s="187"/>
      <c r="I42" s="187"/>
      <c r="J42" s="185"/>
      <c r="K42" s="185"/>
      <c r="L42" s="185"/>
      <c r="M42" s="304">
        <f t="shared" si="7"/>
        <v>0</v>
      </c>
      <c r="N42" s="304">
        <f t="shared" si="2"/>
        <v>0</v>
      </c>
      <c r="O42" s="188"/>
    </row>
    <row r="43" spans="1:15" ht="15.75" customHeight="1">
      <c r="A43" s="122" t="s">
        <v>555</v>
      </c>
      <c r="B43" s="133">
        <v>248</v>
      </c>
      <c r="C43" s="185"/>
      <c r="D43" s="185"/>
      <c r="E43" s="185"/>
      <c r="F43" s="185"/>
      <c r="G43" s="186">
        <f t="shared" si="6"/>
        <v>0</v>
      </c>
      <c r="H43" s="187"/>
      <c r="I43" s="187"/>
      <c r="J43" s="185"/>
      <c r="K43" s="185"/>
      <c r="L43" s="185"/>
      <c r="M43" s="304">
        <f t="shared" si="7"/>
        <v>0</v>
      </c>
      <c r="N43" s="304">
        <f t="shared" si="2"/>
        <v>0</v>
      </c>
      <c r="O43" s="188"/>
    </row>
    <row r="44" spans="1:15" ht="15.75" customHeight="1">
      <c r="A44" s="122" t="s">
        <v>558</v>
      </c>
      <c r="B44" s="133">
        <v>252</v>
      </c>
      <c r="C44" s="185"/>
      <c r="D44" s="185"/>
      <c r="E44" s="185"/>
      <c r="F44" s="185"/>
      <c r="G44" s="186">
        <f t="shared" si="6"/>
        <v>0</v>
      </c>
      <c r="H44" s="187"/>
      <c r="I44" s="187"/>
      <c r="J44" s="185"/>
      <c r="K44" s="185"/>
      <c r="L44" s="185"/>
      <c r="M44" s="304">
        <f t="shared" si="7"/>
        <v>0</v>
      </c>
      <c r="N44" s="304">
        <f t="shared" si="2"/>
        <v>0</v>
      </c>
      <c r="O44" s="188"/>
    </row>
    <row r="45" spans="1:15" ht="15.75" customHeight="1">
      <c r="A45" s="122" t="s">
        <v>559</v>
      </c>
      <c r="B45" s="133">
        <v>253</v>
      </c>
      <c r="C45" s="185"/>
      <c r="D45" s="185"/>
      <c r="E45" s="185"/>
      <c r="F45" s="185"/>
      <c r="G45" s="186">
        <f t="shared" si="6"/>
        <v>0</v>
      </c>
      <c r="H45" s="187"/>
      <c r="I45" s="187"/>
      <c r="J45" s="185"/>
      <c r="K45" s="185"/>
      <c r="L45" s="185"/>
      <c r="M45" s="304">
        <f t="shared" si="7"/>
        <v>0</v>
      </c>
      <c r="N45" s="304">
        <f t="shared" si="2"/>
        <v>0</v>
      </c>
      <c r="O45" s="188"/>
    </row>
    <row r="46" spans="1:15" ht="15.75" customHeight="1">
      <c r="A46" s="122" t="s">
        <v>562</v>
      </c>
      <c r="B46" s="133">
        <v>257</v>
      </c>
      <c r="C46" s="185"/>
      <c r="D46" s="185"/>
      <c r="E46" s="185"/>
      <c r="F46" s="185"/>
      <c r="G46" s="186">
        <f t="shared" si="6"/>
        <v>0</v>
      </c>
      <c r="H46" s="187"/>
      <c r="I46" s="187"/>
      <c r="J46" s="185"/>
      <c r="K46" s="185"/>
      <c r="L46" s="185"/>
      <c r="M46" s="304">
        <f t="shared" si="7"/>
        <v>0</v>
      </c>
      <c r="N46" s="304">
        <f t="shared" si="2"/>
        <v>0</v>
      </c>
      <c r="O46" s="188"/>
    </row>
    <row r="47" spans="1:15" ht="15.75" customHeight="1">
      <c r="A47" s="122" t="s">
        <v>563</v>
      </c>
      <c r="B47" s="133">
        <v>259</v>
      </c>
      <c r="C47" s="185"/>
      <c r="D47" s="185"/>
      <c r="E47" s="185"/>
      <c r="F47" s="185"/>
      <c r="G47" s="186">
        <f t="shared" si="6"/>
        <v>0</v>
      </c>
      <c r="H47" s="187"/>
      <c r="I47" s="187"/>
      <c r="J47" s="185"/>
      <c r="K47" s="185"/>
      <c r="L47" s="185"/>
      <c r="M47" s="304">
        <f t="shared" si="7"/>
        <v>0</v>
      </c>
      <c r="N47" s="304">
        <f t="shared" si="2"/>
        <v>0</v>
      </c>
      <c r="O47" s="188"/>
    </row>
    <row r="48" spans="1:15" ht="15.75" customHeight="1">
      <c r="A48" s="122" t="s">
        <v>585</v>
      </c>
      <c r="B48" s="133">
        <v>266</v>
      </c>
      <c r="C48" s="185"/>
      <c r="D48" s="185"/>
      <c r="E48" s="185"/>
      <c r="F48" s="185"/>
      <c r="G48" s="186">
        <f t="shared" si="6"/>
        <v>0</v>
      </c>
      <c r="H48" s="187"/>
      <c r="I48" s="187"/>
      <c r="J48" s="185"/>
      <c r="K48" s="185"/>
      <c r="L48" s="185"/>
      <c r="M48" s="304">
        <f t="shared" si="7"/>
        <v>0</v>
      </c>
      <c r="N48" s="304">
        <f t="shared" si="2"/>
        <v>0</v>
      </c>
      <c r="O48" s="188"/>
    </row>
    <row r="49" spans="1:15" ht="15.75" customHeight="1">
      <c r="A49" s="122" t="s">
        <v>590</v>
      </c>
      <c r="B49" s="740">
        <v>273</v>
      </c>
      <c r="C49" s="185"/>
      <c r="D49" s="185"/>
      <c r="E49" s="185"/>
      <c r="F49" s="185"/>
      <c r="G49" s="186">
        <f t="shared" si="6"/>
        <v>0</v>
      </c>
      <c r="H49" s="187"/>
      <c r="I49" s="187"/>
      <c r="J49" s="185"/>
      <c r="K49" s="185"/>
      <c r="L49" s="185"/>
      <c r="M49" s="304">
        <f t="shared" si="7"/>
        <v>0</v>
      </c>
      <c r="N49" s="304">
        <f t="shared" si="2"/>
        <v>0</v>
      </c>
      <c r="O49" s="188"/>
    </row>
    <row r="50" spans="1:15" ht="15.75" customHeight="1">
      <c r="A50" s="122" t="s">
        <v>592</v>
      </c>
      <c r="B50" s="740">
        <v>279</v>
      </c>
      <c r="C50" s="185"/>
      <c r="D50" s="185"/>
      <c r="E50" s="185"/>
      <c r="F50" s="185"/>
      <c r="G50" s="186">
        <f t="shared" si="6"/>
        <v>0</v>
      </c>
      <c r="H50" s="187"/>
      <c r="I50" s="187"/>
      <c r="J50" s="185"/>
      <c r="K50" s="185"/>
      <c r="L50" s="185"/>
      <c r="M50" s="304">
        <f t="shared" si="7"/>
        <v>0</v>
      </c>
      <c r="N50" s="304">
        <f t="shared" si="2"/>
        <v>0</v>
      </c>
      <c r="O50" s="188"/>
    </row>
    <row r="51" spans="1:15" ht="15.75" customHeight="1">
      <c r="A51" s="122" t="s">
        <v>593</v>
      </c>
      <c r="B51" s="133">
        <v>278</v>
      </c>
      <c r="C51" s="185"/>
      <c r="D51" s="185"/>
      <c r="E51" s="185"/>
      <c r="F51" s="185"/>
      <c r="G51" s="186">
        <f t="shared" si="6"/>
        <v>0</v>
      </c>
      <c r="H51" s="187"/>
      <c r="I51" s="187"/>
      <c r="J51" s="185"/>
      <c r="K51" s="185"/>
      <c r="L51" s="185"/>
      <c r="M51" s="304">
        <f t="shared" si="7"/>
        <v>0</v>
      </c>
      <c r="N51" s="304">
        <f t="shared" si="2"/>
        <v>0</v>
      </c>
      <c r="O51" s="188"/>
    </row>
    <row r="52" spans="1:15" ht="15.75" customHeight="1">
      <c r="A52" s="122" t="s">
        <v>594</v>
      </c>
      <c r="B52" s="133">
        <v>282</v>
      </c>
      <c r="C52" s="185"/>
      <c r="D52" s="185"/>
      <c r="E52" s="185"/>
      <c r="F52" s="185"/>
      <c r="G52" s="186">
        <f t="shared" si="6"/>
        <v>0</v>
      </c>
      <c r="H52" s="187"/>
      <c r="I52" s="187"/>
      <c r="J52" s="185"/>
      <c r="K52" s="185"/>
      <c r="L52" s="185"/>
      <c r="M52" s="304">
        <f t="shared" si="7"/>
        <v>0</v>
      </c>
      <c r="N52" s="304">
        <f t="shared" si="2"/>
        <v>0</v>
      </c>
      <c r="O52" s="188"/>
    </row>
    <row r="53" spans="1:15" ht="15.75" customHeight="1">
      <c r="A53" s="122" t="s">
        <v>596</v>
      </c>
      <c r="B53" s="133">
        <v>285</v>
      </c>
      <c r="C53" s="185"/>
      <c r="D53" s="185"/>
      <c r="E53" s="185"/>
      <c r="F53" s="185"/>
      <c r="G53" s="186">
        <f t="shared" si="6"/>
        <v>0</v>
      </c>
      <c r="H53" s="187"/>
      <c r="I53" s="187"/>
      <c r="J53" s="185"/>
      <c r="K53" s="185"/>
      <c r="L53" s="185"/>
      <c r="M53" s="304">
        <f t="shared" si="7"/>
        <v>0</v>
      </c>
      <c r="N53" s="304">
        <f t="shared" si="2"/>
        <v>0</v>
      </c>
      <c r="O53" s="188"/>
    </row>
    <row r="54" spans="1:15" ht="15.75" customHeight="1">
      <c r="A54" s="122" t="s">
        <v>597</v>
      </c>
      <c r="B54" s="133">
        <v>288</v>
      </c>
      <c r="C54" s="185"/>
      <c r="D54" s="185"/>
      <c r="E54" s="185"/>
      <c r="F54" s="185"/>
      <c r="G54" s="186">
        <f t="shared" si="6"/>
        <v>0</v>
      </c>
      <c r="H54" s="187"/>
      <c r="I54" s="187"/>
      <c r="J54" s="185"/>
      <c r="K54" s="185"/>
      <c r="L54" s="185"/>
      <c r="M54" s="304">
        <f t="shared" si="7"/>
        <v>0</v>
      </c>
      <c r="N54" s="304">
        <f t="shared" si="2"/>
        <v>0</v>
      </c>
      <c r="O54" s="188"/>
    </row>
    <row r="55" spans="1:15" ht="15.75" customHeight="1">
      <c r="A55" s="122" t="s">
        <v>598</v>
      </c>
      <c r="B55" s="133">
        <v>265</v>
      </c>
      <c r="C55" s="185"/>
      <c r="D55" s="185"/>
      <c r="E55" s="185"/>
      <c r="F55" s="185"/>
      <c r="G55" s="186">
        <f t="shared" si="6"/>
        <v>0</v>
      </c>
      <c r="H55" s="187"/>
      <c r="I55" s="187"/>
      <c r="J55" s="185"/>
      <c r="K55" s="185"/>
      <c r="L55" s="185"/>
      <c r="M55" s="304">
        <f t="shared" si="7"/>
        <v>0</v>
      </c>
      <c r="N55" s="304">
        <f t="shared" si="2"/>
        <v>0</v>
      </c>
      <c r="O55" s="188"/>
    </row>
    <row r="56" spans="1:15" ht="15.75" customHeight="1">
      <c r="A56" s="258" t="s">
        <v>764</v>
      </c>
      <c r="B56" s="141">
        <v>1027</v>
      </c>
      <c r="C56" s="204"/>
      <c r="D56" s="204"/>
      <c r="E56" s="204"/>
      <c r="F56" s="204"/>
      <c r="G56" s="306">
        <f t="shared" si="6"/>
        <v>0</v>
      </c>
      <c r="H56" s="632"/>
      <c r="I56" s="632"/>
      <c r="J56" s="204"/>
      <c r="K56" s="204"/>
      <c r="L56" s="204"/>
      <c r="M56" s="815">
        <f t="shared" si="7"/>
        <v>0</v>
      </c>
      <c r="N56" s="815">
        <f t="shared" si="2"/>
        <v>0</v>
      </c>
      <c r="O56" s="271"/>
    </row>
    <row r="57" spans="1:15" s="823" customFormat="1" ht="27" customHeight="1">
      <c r="A57" s="870" t="s">
        <v>761</v>
      </c>
      <c r="B57" s="801"/>
      <c r="C57" s="818"/>
      <c r="D57" s="818"/>
      <c r="E57" s="818"/>
      <c r="F57" s="818"/>
      <c r="G57" s="350"/>
      <c r="H57" s="818"/>
      <c r="I57" s="818"/>
      <c r="J57" s="818"/>
      <c r="K57" s="818"/>
      <c r="L57" s="818"/>
      <c r="M57" s="822"/>
      <c r="N57" s="822"/>
      <c r="O57" s="819"/>
    </row>
    <row r="58" spans="1:15" ht="15.75" customHeight="1">
      <c r="A58" s="122" t="s">
        <v>533</v>
      </c>
      <c r="B58" s="133">
        <v>225</v>
      </c>
      <c r="C58" s="185"/>
      <c r="D58" s="185"/>
      <c r="E58" s="185"/>
      <c r="F58" s="185"/>
      <c r="G58" s="186">
        <f aca="true" t="shared" si="8" ref="G58:G67">SUM(C58:F58)</f>
        <v>0</v>
      </c>
      <c r="H58" s="187"/>
      <c r="I58" s="187"/>
      <c r="J58" s="185"/>
      <c r="K58" s="185"/>
      <c r="L58" s="185"/>
      <c r="M58" s="304">
        <f aca="true" t="shared" si="9" ref="M58:M67">SUM(J58:L58)</f>
        <v>0</v>
      </c>
      <c r="N58" s="304">
        <f t="shared" si="2"/>
        <v>0</v>
      </c>
      <c r="O58" s="188"/>
    </row>
    <row r="59" spans="1:15" ht="15.75" customHeight="1">
      <c r="A59" s="122" t="s">
        <v>538</v>
      </c>
      <c r="B59" s="133">
        <v>229</v>
      </c>
      <c r="C59" s="185"/>
      <c r="D59" s="185"/>
      <c r="E59" s="185"/>
      <c r="F59" s="185"/>
      <c r="G59" s="186">
        <f t="shared" si="8"/>
        <v>0</v>
      </c>
      <c r="H59" s="187"/>
      <c r="I59" s="187"/>
      <c r="J59" s="185"/>
      <c r="K59" s="185"/>
      <c r="L59" s="185"/>
      <c r="M59" s="304">
        <f t="shared" si="9"/>
        <v>0</v>
      </c>
      <c r="N59" s="304">
        <f t="shared" si="2"/>
        <v>0</v>
      </c>
      <c r="O59" s="188"/>
    </row>
    <row r="60" spans="1:15" ht="15.75" customHeight="1">
      <c r="A60" s="122" t="s">
        <v>540</v>
      </c>
      <c r="B60" s="133">
        <v>231</v>
      </c>
      <c r="C60" s="185"/>
      <c r="D60" s="185"/>
      <c r="E60" s="185"/>
      <c r="F60" s="185"/>
      <c r="G60" s="186">
        <f t="shared" si="8"/>
        <v>0</v>
      </c>
      <c r="H60" s="187"/>
      <c r="I60" s="187"/>
      <c r="J60" s="185"/>
      <c r="K60" s="185"/>
      <c r="L60" s="185"/>
      <c r="M60" s="304">
        <f t="shared" si="9"/>
        <v>0</v>
      </c>
      <c r="N60" s="304">
        <f t="shared" si="2"/>
        <v>0</v>
      </c>
      <c r="O60" s="188"/>
    </row>
    <row r="61" spans="1:15" ht="15.75" customHeight="1">
      <c r="A61" s="122" t="s">
        <v>541</v>
      </c>
      <c r="B61" s="133">
        <v>232</v>
      </c>
      <c r="C61" s="185"/>
      <c r="D61" s="185"/>
      <c r="E61" s="185"/>
      <c r="F61" s="185"/>
      <c r="G61" s="186">
        <f t="shared" si="8"/>
        <v>0</v>
      </c>
      <c r="H61" s="187"/>
      <c r="I61" s="187"/>
      <c r="J61" s="185"/>
      <c r="K61" s="185"/>
      <c r="L61" s="185"/>
      <c r="M61" s="304">
        <f t="shared" si="9"/>
        <v>0</v>
      </c>
      <c r="N61" s="304">
        <f t="shared" si="2"/>
        <v>0</v>
      </c>
      <c r="O61" s="188"/>
    </row>
    <row r="62" spans="1:15" ht="15.75" customHeight="1">
      <c r="A62" s="122" t="s">
        <v>544</v>
      </c>
      <c r="B62" s="133">
        <v>234</v>
      </c>
      <c r="C62" s="185"/>
      <c r="D62" s="185"/>
      <c r="E62" s="185"/>
      <c r="F62" s="185"/>
      <c r="G62" s="186">
        <f t="shared" si="8"/>
        <v>0</v>
      </c>
      <c r="H62" s="187"/>
      <c r="I62" s="187"/>
      <c r="J62" s="185"/>
      <c r="K62" s="185"/>
      <c r="L62" s="185"/>
      <c r="M62" s="304">
        <f t="shared" si="9"/>
        <v>0</v>
      </c>
      <c r="N62" s="304">
        <f t="shared" si="2"/>
        <v>0</v>
      </c>
      <c r="O62" s="188"/>
    </row>
    <row r="63" spans="1:15" ht="15.75" customHeight="1">
      <c r="A63" s="122" t="s">
        <v>543</v>
      </c>
      <c r="B63" s="133">
        <v>235</v>
      </c>
      <c r="C63" s="185"/>
      <c r="D63" s="185"/>
      <c r="E63" s="185"/>
      <c r="F63" s="185"/>
      <c r="G63" s="186">
        <f t="shared" si="8"/>
        <v>0</v>
      </c>
      <c r="H63" s="187"/>
      <c r="I63" s="187"/>
      <c r="J63" s="185"/>
      <c r="K63" s="185"/>
      <c r="L63" s="185"/>
      <c r="M63" s="304">
        <f t="shared" si="9"/>
        <v>0</v>
      </c>
      <c r="N63" s="304">
        <f t="shared" si="2"/>
        <v>0</v>
      </c>
      <c r="O63" s="188"/>
    </row>
    <row r="64" spans="1:15" ht="15.75" customHeight="1">
      <c r="A64" s="122" t="s">
        <v>547</v>
      </c>
      <c r="B64" s="133">
        <v>245</v>
      </c>
      <c r="C64" s="185"/>
      <c r="D64" s="185"/>
      <c r="E64" s="185"/>
      <c r="F64" s="185"/>
      <c r="G64" s="186">
        <f t="shared" si="8"/>
        <v>0</v>
      </c>
      <c r="H64" s="187"/>
      <c r="I64" s="187"/>
      <c r="J64" s="185"/>
      <c r="K64" s="185"/>
      <c r="L64" s="185"/>
      <c r="M64" s="304">
        <f t="shared" si="9"/>
        <v>0</v>
      </c>
      <c r="N64" s="304">
        <f t="shared" si="2"/>
        <v>0</v>
      </c>
      <c r="O64" s="188"/>
    </row>
    <row r="65" spans="1:15" ht="15.75" customHeight="1">
      <c r="A65" s="122" t="s">
        <v>550</v>
      </c>
      <c r="B65" s="133">
        <v>239</v>
      </c>
      <c r="C65" s="185"/>
      <c r="D65" s="185"/>
      <c r="E65" s="185"/>
      <c r="F65" s="185"/>
      <c r="G65" s="186">
        <f t="shared" si="8"/>
        <v>0</v>
      </c>
      <c r="H65" s="187"/>
      <c r="I65" s="187"/>
      <c r="J65" s="185"/>
      <c r="K65" s="185"/>
      <c r="L65" s="185"/>
      <c r="M65" s="304">
        <f t="shared" si="9"/>
        <v>0</v>
      </c>
      <c r="N65" s="304">
        <f t="shared" si="2"/>
        <v>0</v>
      </c>
      <c r="O65" s="188"/>
    </row>
    <row r="66" spans="1:15" ht="15.75" customHeight="1">
      <c r="A66" s="122" t="s">
        <v>587</v>
      </c>
      <c r="B66" s="133">
        <v>268</v>
      </c>
      <c r="C66" s="185"/>
      <c r="D66" s="185"/>
      <c r="E66" s="185"/>
      <c r="F66" s="185"/>
      <c r="G66" s="186">
        <f t="shared" si="8"/>
        <v>0</v>
      </c>
      <c r="H66" s="187"/>
      <c r="I66" s="187"/>
      <c r="J66" s="185"/>
      <c r="K66" s="185"/>
      <c r="L66" s="185"/>
      <c r="M66" s="304">
        <f t="shared" si="9"/>
        <v>0</v>
      </c>
      <c r="N66" s="304">
        <f t="shared" si="2"/>
        <v>0</v>
      </c>
      <c r="O66" s="188"/>
    </row>
    <row r="67" spans="1:15" ht="15.75" customHeight="1">
      <c r="A67" s="258" t="s">
        <v>765</v>
      </c>
      <c r="B67" s="141">
        <v>1028</v>
      </c>
      <c r="C67" s="204"/>
      <c r="D67" s="204"/>
      <c r="E67" s="204"/>
      <c r="F67" s="204"/>
      <c r="G67" s="306">
        <f t="shared" si="8"/>
        <v>0</v>
      </c>
      <c r="H67" s="632"/>
      <c r="I67" s="632"/>
      <c r="J67" s="204"/>
      <c r="K67" s="204"/>
      <c r="L67" s="204"/>
      <c r="M67" s="815">
        <f t="shared" si="9"/>
        <v>0</v>
      </c>
      <c r="N67" s="815">
        <f t="shared" si="2"/>
        <v>0</v>
      </c>
      <c r="O67" s="271"/>
    </row>
    <row r="68" spans="1:15" s="823" customFormat="1" ht="27" customHeight="1">
      <c r="A68" s="870" t="s">
        <v>762</v>
      </c>
      <c r="B68" s="801"/>
      <c r="C68" s="818"/>
      <c r="D68" s="818"/>
      <c r="E68" s="818"/>
      <c r="F68" s="818"/>
      <c r="G68" s="350"/>
      <c r="H68" s="818"/>
      <c r="I68" s="818"/>
      <c r="J68" s="818"/>
      <c r="K68" s="818"/>
      <c r="L68" s="818"/>
      <c r="M68" s="822"/>
      <c r="N68" s="822"/>
      <c r="O68" s="819"/>
    </row>
    <row r="69" spans="1:15" ht="15.75" customHeight="1">
      <c r="A69" s="122" t="s">
        <v>535</v>
      </c>
      <c r="B69" s="133">
        <v>227</v>
      </c>
      <c r="C69" s="185"/>
      <c r="D69" s="185"/>
      <c r="E69" s="185"/>
      <c r="F69" s="185"/>
      <c r="G69" s="186">
        <f aca="true" t="shared" si="10" ref="G69:G74">SUM(C69:F69)</f>
        <v>0</v>
      </c>
      <c r="H69" s="187"/>
      <c r="I69" s="187"/>
      <c r="J69" s="185"/>
      <c r="K69" s="185"/>
      <c r="L69" s="185"/>
      <c r="M69" s="304">
        <f aca="true" t="shared" si="11" ref="M69:M74">SUM(J69:L69)</f>
        <v>0</v>
      </c>
      <c r="N69" s="304">
        <f t="shared" si="2"/>
        <v>0</v>
      </c>
      <c r="O69" s="188"/>
    </row>
    <row r="70" spans="1:15" ht="15.75" customHeight="1">
      <c r="A70" s="122" t="s">
        <v>741</v>
      </c>
      <c r="B70" s="133">
        <v>280</v>
      </c>
      <c r="C70" s="185"/>
      <c r="D70" s="185"/>
      <c r="E70" s="185"/>
      <c r="F70" s="185"/>
      <c r="G70" s="186">
        <f t="shared" si="10"/>
        <v>0</v>
      </c>
      <c r="H70" s="187"/>
      <c r="I70" s="187"/>
      <c r="J70" s="185"/>
      <c r="K70" s="185"/>
      <c r="L70" s="185"/>
      <c r="M70" s="304">
        <f t="shared" si="11"/>
        <v>0</v>
      </c>
      <c r="N70" s="304">
        <f t="shared" si="2"/>
        <v>0</v>
      </c>
      <c r="O70" s="188"/>
    </row>
    <row r="71" spans="1:15" ht="15.75" customHeight="1">
      <c r="A71" s="122" t="s">
        <v>556</v>
      </c>
      <c r="B71" s="133">
        <v>249</v>
      </c>
      <c r="C71" s="185"/>
      <c r="D71" s="185"/>
      <c r="E71" s="185"/>
      <c r="F71" s="185"/>
      <c r="G71" s="186">
        <f t="shared" si="10"/>
        <v>0</v>
      </c>
      <c r="H71" s="187"/>
      <c r="I71" s="187"/>
      <c r="J71" s="185"/>
      <c r="K71" s="185"/>
      <c r="L71" s="185"/>
      <c r="M71" s="304">
        <f t="shared" si="11"/>
        <v>0</v>
      </c>
      <c r="N71" s="304">
        <f t="shared" si="2"/>
        <v>0</v>
      </c>
      <c r="O71" s="188"/>
    </row>
    <row r="72" spans="1:15" ht="15.75" customHeight="1">
      <c r="A72" s="122" t="s">
        <v>583</v>
      </c>
      <c r="B72" s="133">
        <v>275</v>
      </c>
      <c r="C72" s="185"/>
      <c r="D72" s="185"/>
      <c r="E72" s="185"/>
      <c r="F72" s="185"/>
      <c r="G72" s="186">
        <f t="shared" si="10"/>
        <v>0</v>
      </c>
      <c r="H72" s="187"/>
      <c r="I72" s="187"/>
      <c r="J72" s="185"/>
      <c r="K72" s="185"/>
      <c r="L72" s="185"/>
      <c r="M72" s="304">
        <f t="shared" si="11"/>
        <v>0</v>
      </c>
      <c r="N72" s="304">
        <f t="shared" si="2"/>
        <v>0</v>
      </c>
      <c r="O72" s="188"/>
    </row>
    <row r="73" spans="1:15" ht="15.75" customHeight="1">
      <c r="A73" s="122" t="s">
        <v>591</v>
      </c>
      <c r="B73" s="133">
        <v>218</v>
      </c>
      <c r="C73" s="185"/>
      <c r="D73" s="185"/>
      <c r="E73" s="185"/>
      <c r="F73" s="185"/>
      <c r="G73" s="186">
        <f t="shared" si="10"/>
        <v>0</v>
      </c>
      <c r="H73" s="187"/>
      <c r="I73" s="187"/>
      <c r="J73" s="185"/>
      <c r="K73" s="185"/>
      <c r="L73" s="185"/>
      <c r="M73" s="304">
        <f t="shared" si="11"/>
        <v>0</v>
      </c>
      <c r="N73" s="304">
        <f t="shared" si="2"/>
        <v>0</v>
      </c>
      <c r="O73" s="188"/>
    </row>
    <row r="74" spans="1:15" ht="15.75" customHeight="1">
      <c r="A74" s="258" t="s">
        <v>766</v>
      </c>
      <c r="B74" s="141">
        <v>1029</v>
      </c>
      <c r="C74" s="204"/>
      <c r="D74" s="204"/>
      <c r="E74" s="204"/>
      <c r="F74" s="204"/>
      <c r="G74" s="306">
        <f t="shared" si="10"/>
        <v>0</v>
      </c>
      <c r="H74" s="632"/>
      <c r="I74" s="632"/>
      <c r="J74" s="204"/>
      <c r="K74" s="204"/>
      <c r="L74" s="204"/>
      <c r="M74" s="815">
        <f t="shared" si="11"/>
        <v>0</v>
      </c>
      <c r="N74" s="815">
        <f t="shared" si="2"/>
        <v>0</v>
      </c>
      <c r="O74" s="271"/>
    </row>
    <row r="75" spans="1:15" s="823" customFormat="1" ht="27" customHeight="1">
      <c r="A75" s="870" t="s">
        <v>763</v>
      </c>
      <c r="B75" s="801"/>
      <c r="C75" s="818"/>
      <c r="D75" s="818"/>
      <c r="E75" s="818"/>
      <c r="F75" s="818"/>
      <c r="G75" s="350"/>
      <c r="H75" s="818"/>
      <c r="I75" s="818"/>
      <c r="J75" s="818"/>
      <c r="K75" s="818"/>
      <c r="L75" s="818"/>
      <c r="M75" s="822"/>
      <c r="N75" s="822"/>
      <c r="O75" s="819"/>
    </row>
    <row r="76" spans="1:15" ht="15.75" customHeight="1">
      <c r="A76" s="122" t="s">
        <v>534</v>
      </c>
      <c r="B76" s="133">
        <v>236</v>
      </c>
      <c r="C76" s="185"/>
      <c r="D76" s="185"/>
      <c r="E76" s="185"/>
      <c r="F76" s="185"/>
      <c r="G76" s="186">
        <f aca="true" t="shared" si="12" ref="G76:G86">SUM(C76:F76)</f>
        <v>0</v>
      </c>
      <c r="H76" s="187"/>
      <c r="I76" s="187"/>
      <c r="J76" s="185"/>
      <c r="K76" s="185"/>
      <c r="L76" s="185"/>
      <c r="M76" s="304">
        <f aca="true" t="shared" si="13" ref="M76:M95">SUM(J76:L76)</f>
        <v>0</v>
      </c>
      <c r="N76" s="304">
        <f t="shared" si="2"/>
        <v>0</v>
      </c>
      <c r="O76" s="188"/>
    </row>
    <row r="77" spans="1:15" ht="15.75" customHeight="1">
      <c r="A77" s="122" t="s">
        <v>536</v>
      </c>
      <c r="B77" s="133">
        <v>287</v>
      </c>
      <c r="C77" s="185"/>
      <c r="D77" s="185"/>
      <c r="E77" s="185"/>
      <c r="F77" s="185"/>
      <c r="G77" s="186">
        <f t="shared" si="12"/>
        <v>0</v>
      </c>
      <c r="H77" s="187"/>
      <c r="I77" s="187"/>
      <c r="J77" s="185"/>
      <c r="K77" s="185"/>
      <c r="L77" s="185"/>
      <c r="M77" s="304">
        <f t="shared" si="13"/>
        <v>0</v>
      </c>
      <c r="N77" s="304">
        <f t="shared" si="2"/>
        <v>0</v>
      </c>
      <c r="O77" s="188"/>
    </row>
    <row r="78" spans="1:15" ht="15.75" customHeight="1">
      <c r="A78" s="122" t="s">
        <v>539</v>
      </c>
      <c r="B78" s="133">
        <v>230</v>
      </c>
      <c r="C78" s="185"/>
      <c r="D78" s="185"/>
      <c r="E78" s="185"/>
      <c r="F78" s="185"/>
      <c r="G78" s="186">
        <f t="shared" si="12"/>
        <v>0</v>
      </c>
      <c r="H78" s="187"/>
      <c r="I78" s="187"/>
      <c r="J78" s="185"/>
      <c r="K78" s="185"/>
      <c r="L78" s="185"/>
      <c r="M78" s="304">
        <f t="shared" si="13"/>
        <v>0</v>
      </c>
      <c r="N78" s="304">
        <f t="shared" si="2"/>
        <v>0</v>
      </c>
      <c r="O78" s="188"/>
    </row>
    <row r="79" spans="1:15" ht="15.75" customHeight="1">
      <c r="A79" s="122" t="s">
        <v>545</v>
      </c>
      <c r="B79" s="133">
        <v>247</v>
      </c>
      <c r="C79" s="185"/>
      <c r="D79" s="185"/>
      <c r="E79" s="185"/>
      <c r="F79" s="185"/>
      <c r="G79" s="186">
        <f t="shared" si="12"/>
        <v>0</v>
      </c>
      <c r="H79" s="187"/>
      <c r="I79" s="187"/>
      <c r="J79" s="185"/>
      <c r="K79" s="185"/>
      <c r="L79" s="185"/>
      <c r="M79" s="304">
        <f t="shared" si="13"/>
        <v>0</v>
      </c>
      <c r="N79" s="304">
        <f t="shared" si="2"/>
        <v>0</v>
      </c>
      <c r="O79" s="188"/>
    </row>
    <row r="80" spans="1:15" ht="15.75" customHeight="1">
      <c r="A80" s="122" t="s">
        <v>551</v>
      </c>
      <c r="B80" s="133">
        <v>240</v>
      </c>
      <c r="C80" s="185"/>
      <c r="D80" s="185"/>
      <c r="E80" s="185"/>
      <c r="F80" s="185"/>
      <c r="G80" s="186">
        <f t="shared" si="12"/>
        <v>0</v>
      </c>
      <c r="H80" s="187"/>
      <c r="I80" s="187"/>
      <c r="J80" s="185"/>
      <c r="K80" s="185"/>
      <c r="L80" s="185"/>
      <c r="M80" s="304">
        <f t="shared" si="13"/>
        <v>0</v>
      </c>
      <c r="N80" s="304">
        <f aca="true" t="shared" si="14" ref="N80:N93">G80+I80+M80</f>
        <v>0</v>
      </c>
      <c r="O80" s="188"/>
    </row>
    <row r="81" spans="1:15" ht="15.75" customHeight="1">
      <c r="A81" s="122" t="s">
        <v>552</v>
      </c>
      <c r="B81" s="133">
        <v>241</v>
      </c>
      <c r="C81" s="185"/>
      <c r="D81" s="185"/>
      <c r="E81" s="185"/>
      <c r="F81" s="185"/>
      <c r="G81" s="186">
        <f t="shared" si="12"/>
        <v>0</v>
      </c>
      <c r="H81" s="187"/>
      <c r="I81" s="187"/>
      <c r="J81" s="185"/>
      <c r="K81" s="185"/>
      <c r="L81" s="185"/>
      <c r="M81" s="304">
        <f t="shared" si="13"/>
        <v>0</v>
      </c>
      <c r="N81" s="304">
        <f t="shared" si="14"/>
        <v>0</v>
      </c>
      <c r="O81" s="188"/>
    </row>
    <row r="82" spans="1:15" ht="15.75" customHeight="1">
      <c r="A82" s="122" t="s">
        <v>554</v>
      </c>
      <c r="B82" s="133">
        <v>243</v>
      </c>
      <c r="C82" s="185"/>
      <c r="D82" s="185"/>
      <c r="E82" s="185"/>
      <c r="F82" s="185"/>
      <c r="G82" s="186">
        <f t="shared" si="12"/>
        <v>0</v>
      </c>
      <c r="H82" s="187"/>
      <c r="I82" s="187"/>
      <c r="J82" s="185"/>
      <c r="K82" s="185"/>
      <c r="L82" s="185"/>
      <c r="M82" s="304">
        <f t="shared" si="13"/>
        <v>0</v>
      </c>
      <c r="N82" s="304">
        <f t="shared" si="14"/>
        <v>0</v>
      </c>
      <c r="O82" s="188"/>
    </row>
    <row r="83" spans="1:15" ht="15.75" customHeight="1">
      <c r="A83" s="122" t="s">
        <v>553</v>
      </c>
      <c r="B83" s="133">
        <v>244</v>
      </c>
      <c r="C83" s="185"/>
      <c r="D83" s="185"/>
      <c r="E83" s="185"/>
      <c r="F83" s="185"/>
      <c r="G83" s="186">
        <f t="shared" si="12"/>
        <v>0</v>
      </c>
      <c r="H83" s="187"/>
      <c r="I83" s="187"/>
      <c r="J83" s="185"/>
      <c r="K83" s="185"/>
      <c r="L83" s="185"/>
      <c r="M83" s="304">
        <f t="shared" si="13"/>
        <v>0</v>
      </c>
      <c r="N83" s="304">
        <f t="shared" si="14"/>
        <v>0</v>
      </c>
      <c r="O83" s="188"/>
    </row>
    <row r="84" spans="1:15" ht="15.75" customHeight="1">
      <c r="A84" s="122" t="s">
        <v>557</v>
      </c>
      <c r="B84" s="133">
        <v>251</v>
      </c>
      <c r="C84" s="185"/>
      <c r="D84" s="185"/>
      <c r="E84" s="185"/>
      <c r="F84" s="185"/>
      <c r="G84" s="186">
        <f t="shared" si="12"/>
        <v>0</v>
      </c>
      <c r="H84" s="187"/>
      <c r="I84" s="187"/>
      <c r="J84" s="185"/>
      <c r="K84" s="185"/>
      <c r="L84" s="185"/>
      <c r="M84" s="304">
        <f t="shared" si="13"/>
        <v>0</v>
      </c>
      <c r="N84" s="304">
        <f t="shared" si="14"/>
        <v>0</v>
      </c>
      <c r="O84" s="188"/>
    </row>
    <row r="85" spans="1:15" ht="15.75" customHeight="1">
      <c r="A85" s="122" t="s">
        <v>560</v>
      </c>
      <c r="B85" s="133">
        <v>255</v>
      </c>
      <c r="C85" s="185"/>
      <c r="D85" s="185"/>
      <c r="E85" s="185"/>
      <c r="F85" s="185"/>
      <c r="G85" s="186">
        <f t="shared" si="12"/>
        <v>0</v>
      </c>
      <c r="H85" s="187"/>
      <c r="I85" s="187"/>
      <c r="J85" s="185"/>
      <c r="K85" s="185"/>
      <c r="L85" s="185"/>
      <c r="M85" s="304">
        <f t="shared" si="13"/>
        <v>0</v>
      </c>
      <c r="N85" s="304">
        <f t="shared" si="14"/>
        <v>0</v>
      </c>
      <c r="O85" s="188"/>
    </row>
    <row r="86" spans="1:15" ht="15.75" customHeight="1">
      <c r="A86" s="122" t="s">
        <v>561</v>
      </c>
      <c r="B86" s="133">
        <v>256</v>
      </c>
      <c r="C86" s="185"/>
      <c r="D86" s="185"/>
      <c r="E86" s="185"/>
      <c r="F86" s="185"/>
      <c r="G86" s="186">
        <f t="shared" si="12"/>
        <v>0</v>
      </c>
      <c r="H86" s="187"/>
      <c r="I86" s="187"/>
      <c r="J86" s="185"/>
      <c r="K86" s="185"/>
      <c r="L86" s="185"/>
      <c r="M86" s="304">
        <f t="shared" si="13"/>
        <v>0</v>
      </c>
      <c r="N86" s="304">
        <f t="shared" si="14"/>
        <v>0</v>
      </c>
      <c r="O86" s="188"/>
    </row>
    <row r="87" spans="1:15" ht="15.75" customHeight="1">
      <c r="A87" s="122" t="s">
        <v>564</v>
      </c>
      <c r="B87" s="133">
        <v>260</v>
      </c>
      <c r="C87" s="185"/>
      <c r="D87" s="185"/>
      <c r="E87" s="185"/>
      <c r="F87" s="185"/>
      <c r="G87" s="186">
        <f aca="true" t="shared" si="15" ref="G87:G95">SUM(C87:F87)</f>
        <v>0</v>
      </c>
      <c r="H87" s="187"/>
      <c r="I87" s="187"/>
      <c r="J87" s="185"/>
      <c r="K87" s="185"/>
      <c r="L87" s="185"/>
      <c r="M87" s="304">
        <f t="shared" si="13"/>
        <v>0</v>
      </c>
      <c r="N87" s="304">
        <f t="shared" si="14"/>
        <v>0</v>
      </c>
      <c r="O87" s="188"/>
    </row>
    <row r="88" spans="1:15" ht="15.75" customHeight="1">
      <c r="A88" s="122" t="s">
        <v>584</v>
      </c>
      <c r="B88" s="133">
        <v>261</v>
      </c>
      <c r="C88" s="185"/>
      <c r="D88" s="185"/>
      <c r="E88" s="185"/>
      <c r="F88" s="185"/>
      <c r="G88" s="186">
        <f t="shared" si="15"/>
        <v>0</v>
      </c>
      <c r="H88" s="187"/>
      <c r="I88" s="187"/>
      <c r="J88" s="185"/>
      <c r="K88" s="185"/>
      <c r="L88" s="185"/>
      <c r="M88" s="304">
        <f t="shared" si="13"/>
        <v>0</v>
      </c>
      <c r="N88" s="304">
        <f t="shared" si="14"/>
        <v>0</v>
      </c>
      <c r="O88" s="188"/>
    </row>
    <row r="89" spans="1:15" ht="15.75" customHeight="1">
      <c r="A89" s="195" t="s">
        <v>586</v>
      </c>
      <c r="B89" s="133">
        <v>276</v>
      </c>
      <c r="C89" s="185"/>
      <c r="D89" s="185"/>
      <c r="E89" s="185"/>
      <c r="F89" s="185"/>
      <c r="G89" s="186">
        <f t="shared" si="15"/>
        <v>0</v>
      </c>
      <c r="H89" s="187"/>
      <c r="I89" s="187"/>
      <c r="J89" s="185"/>
      <c r="K89" s="185"/>
      <c r="L89" s="185"/>
      <c r="M89" s="304">
        <f t="shared" si="13"/>
        <v>0</v>
      </c>
      <c r="N89" s="304">
        <f t="shared" si="14"/>
        <v>0</v>
      </c>
      <c r="O89" s="188"/>
    </row>
    <row r="90" spans="1:15" ht="15.75" customHeight="1">
      <c r="A90" s="122" t="s">
        <v>588</v>
      </c>
      <c r="B90" s="133">
        <v>269</v>
      </c>
      <c r="C90" s="185"/>
      <c r="D90" s="185"/>
      <c r="E90" s="185"/>
      <c r="F90" s="185"/>
      <c r="G90" s="186">
        <f t="shared" si="15"/>
        <v>0</v>
      </c>
      <c r="H90" s="187"/>
      <c r="I90" s="187"/>
      <c r="J90" s="185"/>
      <c r="K90" s="185"/>
      <c r="L90" s="185"/>
      <c r="M90" s="304">
        <f t="shared" si="13"/>
        <v>0</v>
      </c>
      <c r="N90" s="304">
        <f t="shared" si="14"/>
        <v>0</v>
      </c>
      <c r="O90" s="188"/>
    </row>
    <row r="91" spans="1:15" ht="15.75" customHeight="1">
      <c r="A91" s="122" t="s">
        <v>589</v>
      </c>
      <c r="B91" s="133">
        <v>272</v>
      </c>
      <c r="C91" s="185"/>
      <c r="D91" s="185"/>
      <c r="E91" s="185"/>
      <c r="F91" s="185"/>
      <c r="G91" s="186">
        <f t="shared" si="15"/>
        <v>0</v>
      </c>
      <c r="H91" s="187"/>
      <c r="I91" s="187"/>
      <c r="J91" s="185"/>
      <c r="K91" s="185"/>
      <c r="L91" s="185"/>
      <c r="M91" s="304">
        <f t="shared" si="13"/>
        <v>0</v>
      </c>
      <c r="N91" s="304">
        <f t="shared" si="14"/>
        <v>0</v>
      </c>
      <c r="O91" s="188"/>
    </row>
    <row r="92" spans="1:15" ht="15.75" customHeight="1">
      <c r="A92" s="122" t="s">
        <v>595</v>
      </c>
      <c r="B92" s="133">
        <v>283</v>
      </c>
      <c r="C92" s="185"/>
      <c r="D92" s="185"/>
      <c r="E92" s="185"/>
      <c r="F92" s="185"/>
      <c r="G92" s="186">
        <f t="shared" si="15"/>
        <v>0</v>
      </c>
      <c r="H92" s="187"/>
      <c r="I92" s="187"/>
      <c r="J92" s="185"/>
      <c r="K92" s="185"/>
      <c r="L92" s="185"/>
      <c r="M92" s="304">
        <f t="shared" si="13"/>
        <v>0</v>
      </c>
      <c r="N92" s="304">
        <f t="shared" si="14"/>
        <v>0</v>
      </c>
      <c r="O92" s="188"/>
    </row>
    <row r="93" spans="1:15" ht="15.75" customHeight="1">
      <c r="A93" s="122" t="s">
        <v>767</v>
      </c>
      <c r="B93" s="133">
        <v>1030</v>
      </c>
      <c r="C93" s="185"/>
      <c r="D93" s="185"/>
      <c r="E93" s="185"/>
      <c r="F93" s="185"/>
      <c r="G93" s="186">
        <f>SUM(C93:F93)</f>
        <v>0</v>
      </c>
      <c r="H93" s="187"/>
      <c r="I93" s="187"/>
      <c r="J93" s="185"/>
      <c r="K93" s="185"/>
      <c r="L93" s="185"/>
      <c r="M93" s="304">
        <f>SUM(J93:L93)</f>
        <v>0</v>
      </c>
      <c r="N93" s="304">
        <f t="shared" si="14"/>
        <v>0</v>
      </c>
      <c r="O93" s="188"/>
    </row>
    <row r="94" spans="1:15" s="61" customFormat="1" ht="15.75" customHeight="1">
      <c r="A94" s="258"/>
      <c r="B94" s="141"/>
      <c r="C94" s="204"/>
      <c r="D94" s="204"/>
      <c r="E94" s="204"/>
      <c r="F94" s="204"/>
      <c r="G94" s="306"/>
      <c r="H94" s="632"/>
      <c r="I94" s="632"/>
      <c r="J94" s="204"/>
      <c r="K94" s="204"/>
      <c r="L94" s="204"/>
      <c r="M94" s="815"/>
      <c r="N94" s="815"/>
      <c r="O94" s="271"/>
    </row>
    <row r="95" spans="1:15" ht="15.75" customHeight="1">
      <c r="A95" s="122" t="s">
        <v>663</v>
      </c>
      <c r="B95" s="133">
        <v>289</v>
      </c>
      <c r="C95" s="185"/>
      <c r="D95" s="185"/>
      <c r="E95" s="185"/>
      <c r="F95" s="185"/>
      <c r="G95" s="186">
        <f t="shared" si="15"/>
        <v>0</v>
      </c>
      <c r="H95" s="187"/>
      <c r="I95" s="187"/>
      <c r="J95" s="185"/>
      <c r="K95" s="185"/>
      <c r="L95" s="185"/>
      <c r="M95" s="304">
        <f t="shared" si="13"/>
        <v>0</v>
      </c>
      <c r="N95" s="304">
        <f>G95+I95+M95</f>
        <v>0</v>
      </c>
      <c r="O95" s="188"/>
    </row>
    <row r="96" spans="1:15" ht="24" customHeight="1">
      <c r="A96" s="257" t="s">
        <v>325</v>
      </c>
      <c r="B96" s="133">
        <v>298</v>
      </c>
      <c r="C96" s="185"/>
      <c r="D96" s="185"/>
      <c r="E96" s="185"/>
      <c r="F96" s="185"/>
      <c r="G96" s="186">
        <f>SUM(C96:F96)</f>
        <v>0</v>
      </c>
      <c r="H96" s="187"/>
      <c r="I96" s="187"/>
      <c r="J96" s="185"/>
      <c r="K96" s="185"/>
      <c r="L96" s="185"/>
      <c r="M96" s="304">
        <f>SUM(J96:L96)</f>
        <v>0</v>
      </c>
      <c r="N96" s="304">
        <f>G96+M96</f>
        <v>0</v>
      </c>
      <c r="O96" s="188"/>
    </row>
    <row r="97" spans="1:15" ht="27.75" customHeight="1">
      <c r="A97" s="248" t="s">
        <v>326</v>
      </c>
      <c r="B97" s="249"/>
      <c r="C97" s="303">
        <f>C98+C122+C134</f>
        <v>0</v>
      </c>
      <c r="D97" s="303">
        <f>D98+D122+D134</f>
        <v>0</v>
      </c>
      <c r="E97" s="303">
        <f>E98+E122+E134</f>
        <v>0</v>
      </c>
      <c r="F97" s="303">
        <f>F98+F122+F134</f>
        <v>0</v>
      </c>
      <c r="G97" s="304">
        <f>SUM(C97:F97)</f>
        <v>0</v>
      </c>
      <c r="H97" s="303">
        <f>H98+H122+H134</f>
        <v>0</v>
      </c>
      <c r="I97" s="303">
        <f>I98+I122+I134</f>
        <v>0</v>
      </c>
      <c r="J97" s="303">
        <f>J98+J122+J134</f>
        <v>0</v>
      </c>
      <c r="K97" s="303">
        <f>K98+K122+K134</f>
        <v>0</v>
      </c>
      <c r="L97" s="303">
        <f>L98+L122+L134</f>
        <v>0</v>
      </c>
      <c r="M97" s="304">
        <f>SUM(J97:L97)</f>
        <v>0</v>
      </c>
      <c r="N97" s="304">
        <f>G97+I97+M97</f>
        <v>0</v>
      </c>
      <c r="O97" s="305">
        <f>O98+O122+O134</f>
        <v>0</v>
      </c>
    </row>
    <row r="98" spans="1:15" ht="24" customHeight="1">
      <c r="A98" s="257" t="s">
        <v>754</v>
      </c>
      <c r="B98" s="133"/>
      <c r="C98" s="187">
        <f>SUM(C100:C121)</f>
        <v>0</v>
      </c>
      <c r="D98" s="187">
        <f>SUM(D100:D121)</f>
        <v>0</v>
      </c>
      <c r="E98" s="187">
        <f>SUM(E100:E121)</f>
        <v>0</v>
      </c>
      <c r="F98" s="187">
        <f>SUM(F100:F121)</f>
        <v>0</v>
      </c>
      <c r="G98" s="186">
        <f>SUM(C98:F98)</f>
        <v>0</v>
      </c>
      <c r="H98" s="187">
        <f>SUM(H100:H121)</f>
        <v>0</v>
      </c>
      <c r="I98" s="187">
        <f>SUM(I100:I121)</f>
        <v>0</v>
      </c>
      <c r="J98" s="187">
        <f>SUM(J100:J121)</f>
        <v>0</v>
      </c>
      <c r="K98" s="187">
        <f>SUM(K100:K121)</f>
        <v>0</v>
      </c>
      <c r="L98" s="187">
        <f>SUM(L100:L121)</f>
        <v>0</v>
      </c>
      <c r="M98" s="304">
        <f>SUM(J98:L98)</f>
        <v>0</v>
      </c>
      <c r="N98" s="304">
        <f>G98+I98+M98</f>
        <v>0</v>
      </c>
      <c r="O98" s="307">
        <f>SUM(O100:O121)</f>
        <v>0</v>
      </c>
    </row>
    <row r="99" spans="1:15" s="823" customFormat="1" ht="27" customHeight="1">
      <c r="A99" s="870" t="s">
        <v>758</v>
      </c>
      <c r="B99" s="801"/>
      <c r="C99" s="818"/>
      <c r="D99" s="818"/>
      <c r="E99" s="818"/>
      <c r="F99" s="818"/>
      <c r="G99" s="350"/>
      <c r="H99" s="818"/>
      <c r="I99" s="818"/>
      <c r="J99" s="818"/>
      <c r="K99" s="818"/>
      <c r="L99" s="818"/>
      <c r="M99" s="822"/>
      <c r="N99" s="822"/>
      <c r="O99" s="819"/>
    </row>
    <row r="100" spans="1:15" ht="15.75" customHeight="1">
      <c r="A100" s="122" t="s">
        <v>601</v>
      </c>
      <c r="B100" s="133">
        <v>338</v>
      </c>
      <c r="C100" s="185"/>
      <c r="D100" s="185"/>
      <c r="E100" s="185"/>
      <c r="F100" s="185"/>
      <c r="G100" s="186">
        <f aca="true" t="shared" si="16" ref="G100:G109">SUM(C100:F100)</f>
        <v>0</v>
      </c>
      <c r="H100" s="187"/>
      <c r="I100" s="187"/>
      <c r="J100" s="185"/>
      <c r="K100" s="185"/>
      <c r="L100" s="185"/>
      <c r="M100" s="304">
        <f aca="true" t="shared" si="17" ref="M100:M109">SUM(J100:L100)</f>
        <v>0</v>
      </c>
      <c r="N100" s="304">
        <f aca="true" t="shared" si="18" ref="N100:N109">G100+I100+M100</f>
        <v>0</v>
      </c>
      <c r="O100" s="188"/>
    </row>
    <row r="101" spans="1:15" ht="15.75" customHeight="1">
      <c r="A101" s="122" t="s">
        <v>602</v>
      </c>
      <c r="B101" s="133">
        <v>378</v>
      </c>
      <c r="C101" s="185"/>
      <c r="D101" s="185"/>
      <c r="E101" s="185"/>
      <c r="F101" s="185"/>
      <c r="G101" s="186">
        <f t="shared" si="16"/>
        <v>0</v>
      </c>
      <c r="H101" s="187"/>
      <c r="I101" s="187"/>
      <c r="J101" s="185"/>
      <c r="K101" s="185"/>
      <c r="L101" s="185"/>
      <c r="M101" s="304">
        <f t="shared" si="17"/>
        <v>0</v>
      </c>
      <c r="N101" s="304">
        <f t="shared" si="18"/>
        <v>0</v>
      </c>
      <c r="O101" s="188"/>
    </row>
    <row r="102" spans="1:15" ht="15.75" customHeight="1">
      <c r="A102" s="122" t="s">
        <v>603</v>
      </c>
      <c r="B102" s="133">
        <v>340</v>
      </c>
      <c r="C102" s="185"/>
      <c r="D102" s="185"/>
      <c r="E102" s="185"/>
      <c r="F102" s="185"/>
      <c r="G102" s="186">
        <f t="shared" si="16"/>
        <v>0</v>
      </c>
      <c r="H102" s="187"/>
      <c r="I102" s="187"/>
      <c r="J102" s="185"/>
      <c r="K102" s="185"/>
      <c r="L102" s="185"/>
      <c r="M102" s="304">
        <f t="shared" si="17"/>
        <v>0</v>
      </c>
      <c r="N102" s="304">
        <f t="shared" si="18"/>
        <v>0</v>
      </c>
      <c r="O102" s="188"/>
    </row>
    <row r="103" spans="1:15" ht="15.75" customHeight="1">
      <c r="A103" s="122" t="s">
        <v>605</v>
      </c>
      <c r="B103" s="133">
        <v>381</v>
      </c>
      <c r="C103" s="185"/>
      <c r="D103" s="185"/>
      <c r="E103" s="185"/>
      <c r="F103" s="185"/>
      <c r="G103" s="186">
        <f t="shared" si="16"/>
        <v>0</v>
      </c>
      <c r="H103" s="187"/>
      <c r="I103" s="187"/>
      <c r="J103" s="185"/>
      <c r="K103" s="185"/>
      <c r="L103" s="185"/>
      <c r="M103" s="304">
        <f t="shared" si="17"/>
        <v>0</v>
      </c>
      <c r="N103" s="304">
        <f t="shared" si="18"/>
        <v>0</v>
      </c>
      <c r="O103" s="188"/>
    </row>
    <row r="104" spans="1:15" ht="15.75" customHeight="1">
      <c r="A104" s="122" t="s">
        <v>607</v>
      </c>
      <c r="B104" s="133">
        <v>349</v>
      </c>
      <c r="C104" s="185"/>
      <c r="D104" s="185"/>
      <c r="E104" s="185"/>
      <c r="F104" s="185"/>
      <c r="G104" s="186">
        <f t="shared" si="16"/>
        <v>0</v>
      </c>
      <c r="H104" s="187"/>
      <c r="I104" s="187"/>
      <c r="J104" s="185"/>
      <c r="K104" s="185"/>
      <c r="L104" s="185"/>
      <c r="M104" s="304">
        <f t="shared" si="17"/>
        <v>0</v>
      </c>
      <c r="N104" s="304">
        <f t="shared" si="18"/>
        <v>0</v>
      </c>
      <c r="O104" s="188"/>
    </row>
    <row r="105" spans="1:15" ht="15.75" customHeight="1">
      <c r="A105" s="122" t="s">
        <v>609</v>
      </c>
      <c r="B105" s="133">
        <v>354</v>
      </c>
      <c r="C105" s="185"/>
      <c r="D105" s="185"/>
      <c r="E105" s="185"/>
      <c r="F105" s="185"/>
      <c r="G105" s="186">
        <f t="shared" si="16"/>
        <v>0</v>
      </c>
      <c r="H105" s="187"/>
      <c r="I105" s="187"/>
      <c r="J105" s="185"/>
      <c r="K105" s="185"/>
      <c r="L105" s="185"/>
      <c r="M105" s="304">
        <f t="shared" si="17"/>
        <v>0</v>
      </c>
      <c r="N105" s="304">
        <f t="shared" si="18"/>
        <v>0</v>
      </c>
      <c r="O105" s="188"/>
    </row>
    <row r="106" spans="1:15" ht="15.75" customHeight="1">
      <c r="A106" s="122" t="s">
        <v>611</v>
      </c>
      <c r="B106" s="133">
        <v>385</v>
      </c>
      <c r="C106" s="185"/>
      <c r="D106" s="185"/>
      <c r="E106" s="185"/>
      <c r="F106" s="185"/>
      <c r="G106" s="186">
        <f t="shared" si="16"/>
        <v>0</v>
      </c>
      <c r="H106" s="187"/>
      <c r="I106" s="187"/>
      <c r="J106" s="185"/>
      <c r="K106" s="185"/>
      <c r="L106" s="185"/>
      <c r="M106" s="304">
        <f t="shared" si="17"/>
        <v>0</v>
      </c>
      <c r="N106" s="304">
        <f t="shared" si="18"/>
        <v>0</v>
      </c>
      <c r="O106" s="188"/>
    </row>
    <row r="107" spans="1:15" ht="15.75" customHeight="1">
      <c r="A107" s="122" t="s">
        <v>614</v>
      </c>
      <c r="B107" s="133">
        <v>383</v>
      </c>
      <c r="C107" s="185"/>
      <c r="D107" s="185"/>
      <c r="E107" s="185"/>
      <c r="F107" s="185"/>
      <c r="G107" s="186">
        <f t="shared" si="16"/>
        <v>0</v>
      </c>
      <c r="H107" s="187"/>
      <c r="I107" s="187"/>
      <c r="J107" s="185"/>
      <c r="K107" s="185"/>
      <c r="L107" s="185"/>
      <c r="M107" s="304">
        <f t="shared" si="17"/>
        <v>0</v>
      </c>
      <c r="N107" s="304">
        <f t="shared" si="18"/>
        <v>0</v>
      </c>
      <c r="O107" s="188"/>
    </row>
    <row r="108" spans="1:15" ht="15.75" customHeight="1">
      <c r="A108" s="122" t="s">
        <v>615</v>
      </c>
      <c r="B108" s="133">
        <v>384</v>
      </c>
      <c r="C108" s="185"/>
      <c r="D108" s="185"/>
      <c r="E108" s="185"/>
      <c r="F108" s="185"/>
      <c r="G108" s="186">
        <f t="shared" si="16"/>
        <v>0</v>
      </c>
      <c r="H108" s="187"/>
      <c r="I108" s="187"/>
      <c r="J108" s="185"/>
      <c r="K108" s="185"/>
      <c r="L108" s="185"/>
      <c r="M108" s="304">
        <f t="shared" si="17"/>
        <v>0</v>
      </c>
      <c r="N108" s="304">
        <f t="shared" si="18"/>
        <v>0</v>
      </c>
      <c r="O108" s="188"/>
    </row>
    <row r="109" spans="1:15" ht="15.75" customHeight="1">
      <c r="A109" s="122" t="s">
        <v>768</v>
      </c>
      <c r="B109" s="740">
        <v>1031</v>
      </c>
      <c r="C109" s="185"/>
      <c r="D109" s="185"/>
      <c r="E109" s="185"/>
      <c r="F109" s="185"/>
      <c r="G109" s="186">
        <f t="shared" si="16"/>
        <v>0</v>
      </c>
      <c r="H109" s="187"/>
      <c r="I109" s="187"/>
      <c r="J109" s="185"/>
      <c r="K109" s="185"/>
      <c r="L109" s="185"/>
      <c r="M109" s="304">
        <f t="shared" si="17"/>
        <v>0</v>
      </c>
      <c r="N109" s="304">
        <f t="shared" si="18"/>
        <v>0</v>
      </c>
      <c r="O109" s="188"/>
    </row>
    <row r="110" spans="1:15" s="823" customFormat="1" ht="27" customHeight="1">
      <c r="A110" s="870" t="s">
        <v>759</v>
      </c>
      <c r="B110" s="801"/>
      <c r="C110" s="818"/>
      <c r="D110" s="818"/>
      <c r="E110" s="818"/>
      <c r="F110" s="818"/>
      <c r="G110" s="350"/>
      <c r="H110" s="818"/>
      <c r="I110" s="818"/>
      <c r="J110" s="818"/>
      <c r="K110" s="818"/>
      <c r="L110" s="818"/>
      <c r="M110" s="822"/>
      <c r="N110" s="822"/>
      <c r="O110" s="819"/>
    </row>
    <row r="111" spans="1:15" ht="15.75" customHeight="1">
      <c r="A111" s="122" t="s">
        <v>599</v>
      </c>
      <c r="B111" s="133">
        <v>352</v>
      </c>
      <c r="C111" s="185"/>
      <c r="D111" s="185"/>
      <c r="E111" s="185"/>
      <c r="F111" s="185"/>
      <c r="G111" s="186">
        <f aca="true" t="shared" si="19" ref="G111:G119">SUM(C111:F111)</f>
        <v>0</v>
      </c>
      <c r="H111" s="187"/>
      <c r="I111" s="187"/>
      <c r="J111" s="185"/>
      <c r="K111" s="185"/>
      <c r="L111" s="185"/>
      <c r="M111" s="304">
        <f aca="true" t="shared" si="20" ref="M111:M121">SUM(J111:L111)</f>
        <v>0</v>
      </c>
      <c r="N111" s="304">
        <f aca="true" t="shared" si="21" ref="N111:N119">G111+I111+M111</f>
        <v>0</v>
      </c>
      <c r="O111" s="188"/>
    </row>
    <row r="112" spans="1:15" ht="15.75" customHeight="1">
      <c r="A112" s="122" t="s">
        <v>600</v>
      </c>
      <c r="B112" s="133">
        <v>336</v>
      </c>
      <c r="C112" s="185"/>
      <c r="D112" s="185"/>
      <c r="E112" s="185"/>
      <c r="F112" s="185"/>
      <c r="G112" s="186">
        <f t="shared" si="19"/>
        <v>0</v>
      </c>
      <c r="H112" s="187"/>
      <c r="I112" s="187"/>
      <c r="J112" s="185"/>
      <c r="K112" s="185"/>
      <c r="L112" s="185"/>
      <c r="M112" s="304">
        <f t="shared" si="20"/>
        <v>0</v>
      </c>
      <c r="N112" s="304">
        <f t="shared" si="21"/>
        <v>0</v>
      </c>
      <c r="O112" s="188"/>
    </row>
    <row r="113" spans="1:15" ht="15.75" customHeight="1">
      <c r="A113" s="122" t="s">
        <v>604</v>
      </c>
      <c r="B113" s="133">
        <v>342</v>
      </c>
      <c r="C113" s="185"/>
      <c r="D113" s="185"/>
      <c r="E113" s="185"/>
      <c r="F113" s="185"/>
      <c r="G113" s="186">
        <f t="shared" si="19"/>
        <v>0</v>
      </c>
      <c r="H113" s="187"/>
      <c r="I113" s="187"/>
      <c r="J113" s="185"/>
      <c r="K113" s="185"/>
      <c r="L113" s="185"/>
      <c r="M113" s="304">
        <f t="shared" si="20"/>
        <v>0</v>
      </c>
      <c r="N113" s="304">
        <f t="shared" si="21"/>
        <v>0</v>
      </c>
      <c r="O113" s="188"/>
    </row>
    <row r="114" spans="1:15" ht="15.75" customHeight="1">
      <c r="A114" s="122" t="s">
        <v>606</v>
      </c>
      <c r="B114" s="133">
        <v>347</v>
      </c>
      <c r="C114" s="185"/>
      <c r="D114" s="185"/>
      <c r="E114" s="185"/>
      <c r="F114" s="185"/>
      <c r="G114" s="186">
        <f t="shared" si="19"/>
        <v>0</v>
      </c>
      <c r="H114" s="187"/>
      <c r="I114" s="187"/>
      <c r="J114" s="185"/>
      <c r="K114" s="185"/>
      <c r="L114" s="185"/>
      <c r="M114" s="304">
        <f t="shared" si="20"/>
        <v>0</v>
      </c>
      <c r="N114" s="304">
        <f t="shared" si="21"/>
        <v>0</v>
      </c>
      <c r="O114" s="188"/>
    </row>
    <row r="115" spans="1:15" ht="15.75" customHeight="1">
      <c r="A115" s="122" t="s">
        <v>608</v>
      </c>
      <c r="B115" s="133">
        <v>351</v>
      </c>
      <c r="C115" s="185"/>
      <c r="D115" s="185"/>
      <c r="E115" s="185"/>
      <c r="F115" s="185"/>
      <c r="G115" s="186">
        <f t="shared" si="19"/>
        <v>0</v>
      </c>
      <c r="H115" s="187"/>
      <c r="I115" s="187"/>
      <c r="J115" s="185"/>
      <c r="K115" s="185"/>
      <c r="L115" s="185"/>
      <c r="M115" s="304">
        <f t="shared" si="20"/>
        <v>0</v>
      </c>
      <c r="N115" s="304">
        <f t="shared" si="21"/>
        <v>0</v>
      </c>
      <c r="O115" s="188"/>
    </row>
    <row r="116" spans="1:15" ht="15.75" customHeight="1">
      <c r="A116" s="122" t="s">
        <v>610</v>
      </c>
      <c r="B116" s="133">
        <v>358</v>
      </c>
      <c r="C116" s="185"/>
      <c r="D116" s="185"/>
      <c r="E116" s="185"/>
      <c r="F116" s="185"/>
      <c r="G116" s="186">
        <f t="shared" si="19"/>
        <v>0</v>
      </c>
      <c r="H116" s="187"/>
      <c r="I116" s="187"/>
      <c r="J116" s="185"/>
      <c r="K116" s="185"/>
      <c r="L116" s="185"/>
      <c r="M116" s="304">
        <f t="shared" si="20"/>
        <v>0</v>
      </c>
      <c r="N116" s="304">
        <f t="shared" si="21"/>
        <v>0</v>
      </c>
      <c r="O116" s="188"/>
    </row>
    <row r="117" spans="1:15" ht="15.75" customHeight="1">
      <c r="A117" s="122" t="s">
        <v>612</v>
      </c>
      <c r="B117" s="133">
        <v>364</v>
      </c>
      <c r="C117" s="185"/>
      <c r="D117" s="185"/>
      <c r="E117" s="185"/>
      <c r="F117" s="185"/>
      <c r="G117" s="186">
        <f t="shared" si="19"/>
        <v>0</v>
      </c>
      <c r="H117" s="187"/>
      <c r="I117" s="187"/>
      <c r="J117" s="185"/>
      <c r="K117" s="185"/>
      <c r="L117" s="185"/>
      <c r="M117" s="304">
        <f t="shared" si="20"/>
        <v>0</v>
      </c>
      <c r="N117" s="304">
        <f t="shared" si="21"/>
        <v>0</v>
      </c>
      <c r="O117" s="188"/>
    </row>
    <row r="118" spans="1:15" ht="15.75" customHeight="1">
      <c r="A118" s="122" t="s">
        <v>613</v>
      </c>
      <c r="B118" s="133">
        <v>366</v>
      </c>
      <c r="C118" s="185"/>
      <c r="D118" s="185"/>
      <c r="E118" s="185"/>
      <c r="F118" s="185"/>
      <c r="G118" s="186">
        <f t="shared" si="19"/>
        <v>0</v>
      </c>
      <c r="H118" s="187"/>
      <c r="I118" s="187"/>
      <c r="J118" s="185"/>
      <c r="K118" s="185"/>
      <c r="L118" s="185"/>
      <c r="M118" s="304">
        <f t="shared" si="20"/>
        <v>0</v>
      </c>
      <c r="N118" s="304">
        <f t="shared" si="21"/>
        <v>0</v>
      </c>
      <c r="O118" s="188"/>
    </row>
    <row r="119" spans="1:15" ht="15.75" customHeight="1">
      <c r="A119" s="122" t="s">
        <v>769</v>
      </c>
      <c r="B119" s="740">
        <v>1032</v>
      </c>
      <c r="C119" s="185"/>
      <c r="D119" s="185"/>
      <c r="E119" s="185"/>
      <c r="F119" s="185"/>
      <c r="G119" s="186">
        <f t="shared" si="19"/>
        <v>0</v>
      </c>
      <c r="H119" s="187"/>
      <c r="I119" s="187"/>
      <c r="J119" s="185"/>
      <c r="K119" s="185"/>
      <c r="L119" s="185"/>
      <c r="M119" s="304">
        <f t="shared" si="20"/>
        <v>0</v>
      </c>
      <c r="N119" s="304">
        <f t="shared" si="21"/>
        <v>0</v>
      </c>
      <c r="O119" s="188"/>
    </row>
    <row r="120" spans="1:15" s="61" customFormat="1" ht="15.75" customHeight="1">
      <c r="A120" s="258"/>
      <c r="B120" s="739"/>
      <c r="C120" s="204"/>
      <c r="D120" s="204"/>
      <c r="E120" s="204"/>
      <c r="F120" s="204"/>
      <c r="G120" s="306"/>
      <c r="H120" s="632"/>
      <c r="I120" s="632"/>
      <c r="J120" s="204"/>
      <c r="K120" s="204"/>
      <c r="L120" s="204"/>
      <c r="M120" s="815"/>
      <c r="N120" s="815"/>
      <c r="O120" s="271"/>
    </row>
    <row r="121" spans="1:15" ht="15.75" customHeight="1">
      <c r="A121" s="122" t="s">
        <v>770</v>
      </c>
      <c r="B121" s="133">
        <v>389</v>
      </c>
      <c r="C121" s="185"/>
      <c r="D121" s="185"/>
      <c r="E121" s="185"/>
      <c r="F121" s="185"/>
      <c r="G121" s="186">
        <f>SUM(C121:F121)</f>
        <v>0</v>
      </c>
      <c r="H121" s="187"/>
      <c r="I121" s="187"/>
      <c r="J121" s="185"/>
      <c r="K121" s="185"/>
      <c r="L121" s="185"/>
      <c r="M121" s="304">
        <f t="shared" si="20"/>
        <v>0</v>
      </c>
      <c r="N121" s="304">
        <f aca="true" t="shared" si="22" ref="N121:N180">G121+I121+M121</f>
        <v>0</v>
      </c>
      <c r="O121" s="188"/>
    </row>
    <row r="122" spans="1:15" ht="24" customHeight="1">
      <c r="A122" s="257" t="s">
        <v>327</v>
      </c>
      <c r="B122" s="133"/>
      <c r="C122" s="187">
        <f>SUM(C123:C133)</f>
        <v>0</v>
      </c>
      <c r="D122" s="187">
        <f>SUM(D123:D133)</f>
        <v>0</v>
      </c>
      <c r="E122" s="187">
        <f>SUM(E123:E133)</f>
        <v>0</v>
      </c>
      <c r="F122" s="187">
        <f>SUM(F123:F133)</f>
        <v>0</v>
      </c>
      <c r="G122" s="186">
        <f aca="true" t="shared" si="23" ref="G122:G133">SUM(C122:F122)</f>
        <v>0</v>
      </c>
      <c r="H122" s="187">
        <f>SUM(H123:H133)</f>
        <v>0</v>
      </c>
      <c r="I122" s="187"/>
      <c r="J122" s="187">
        <f>SUM(J123:J133)</f>
        <v>0</v>
      </c>
      <c r="K122" s="187">
        <f>SUM(K123:K133)</f>
        <v>0</v>
      </c>
      <c r="L122" s="187">
        <f>SUM(L123:L133)</f>
        <v>0</v>
      </c>
      <c r="M122" s="304">
        <f>SUM(J122:L122)</f>
        <v>0</v>
      </c>
      <c r="N122" s="304">
        <f t="shared" si="22"/>
        <v>0</v>
      </c>
      <c r="O122" s="307">
        <f>SUM(O123:O133)</f>
        <v>0</v>
      </c>
    </row>
    <row r="123" spans="1:15" ht="15.75" customHeight="1">
      <c r="A123" s="122" t="s">
        <v>616</v>
      </c>
      <c r="B123" s="133">
        <v>425</v>
      </c>
      <c r="C123" s="185"/>
      <c r="D123" s="185"/>
      <c r="E123" s="185"/>
      <c r="F123" s="185"/>
      <c r="G123" s="186">
        <f t="shared" si="23"/>
        <v>0</v>
      </c>
      <c r="H123" s="187"/>
      <c r="I123" s="187"/>
      <c r="J123" s="185"/>
      <c r="K123" s="185"/>
      <c r="L123" s="185"/>
      <c r="M123" s="304">
        <f aca="true" t="shared" si="24" ref="M123:M133">SUM(J123:L123)</f>
        <v>0</v>
      </c>
      <c r="N123" s="304">
        <f t="shared" si="22"/>
        <v>0</v>
      </c>
      <c r="O123" s="188"/>
    </row>
    <row r="124" spans="1:15" ht="15.75" customHeight="1">
      <c r="A124" s="122" t="s">
        <v>617</v>
      </c>
      <c r="B124" s="133">
        <v>428</v>
      </c>
      <c r="C124" s="185"/>
      <c r="D124" s="185"/>
      <c r="E124" s="185"/>
      <c r="F124" s="185"/>
      <c r="G124" s="186">
        <f t="shared" si="23"/>
        <v>0</v>
      </c>
      <c r="H124" s="187"/>
      <c r="I124" s="187"/>
      <c r="J124" s="185"/>
      <c r="K124" s="185"/>
      <c r="L124" s="185"/>
      <c r="M124" s="304">
        <f t="shared" si="24"/>
        <v>0</v>
      </c>
      <c r="N124" s="304">
        <f t="shared" si="22"/>
        <v>0</v>
      </c>
      <c r="O124" s="188"/>
    </row>
    <row r="125" spans="1:15" ht="15.75" customHeight="1">
      <c r="A125" s="122" t="s">
        <v>618</v>
      </c>
      <c r="B125" s="133">
        <v>431</v>
      </c>
      <c r="C125" s="185"/>
      <c r="D125" s="185"/>
      <c r="E125" s="185"/>
      <c r="F125" s="185"/>
      <c r="G125" s="186">
        <f t="shared" si="23"/>
        <v>0</v>
      </c>
      <c r="H125" s="187"/>
      <c r="I125" s="187"/>
      <c r="J125" s="185"/>
      <c r="K125" s="185"/>
      <c r="L125" s="185"/>
      <c r="M125" s="304">
        <f t="shared" si="24"/>
        <v>0</v>
      </c>
      <c r="N125" s="304">
        <f t="shared" si="22"/>
        <v>0</v>
      </c>
      <c r="O125" s="188"/>
    </row>
    <row r="126" spans="1:15" ht="15.75" customHeight="1">
      <c r="A126" s="122" t="s">
        <v>619</v>
      </c>
      <c r="B126" s="133">
        <v>437</v>
      </c>
      <c r="C126" s="185"/>
      <c r="D126" s="185"/>
      <c r="E126" s="185"/>
      <c r="F126" s="185"/>
      <c r="G126" s="186">
        <f t="shared" si="23"/>
        <v>0</v>
      </c>
      <c r="H126" s="187"/>
      <c r="I126" s="187"/>
      <c r="J126" s="185"/>
      <c r="K126" s="185"/>
      <c r="L126" s="185"/>
      <c r="M126" s="304">
        <f t="shared" si="24"/>
        <v>0</v>
      </c>
      <c r="N126" s="304">
        <f t="shared" si="22"/>
        <v>0</v>
      </c>
      <c r="O126" s="188"/>
    </row>
    <row r="127" spans="1:15" ht="15.75" customHeight="1">
      <c r="A127" s="122" t="s">
        <v>620</v>
      </c>
      <c r="B127" s="133">
        <v>440</v>
      </c>
      <c r="C127" s="185"/>
      <c r="D127" s="185"/>
      <c r="E127" s="185"/>
      <c r="F127" s="185"/>
      <c r="G127" s="186">
        <f t="shared" si="23"/>
        <v>0</v>
      </c>
      <c r="H127" s="187"/>
      <c r="I127" s="187"/>
      <c r="J127" s="185"/>
      <c r="K127" s="185"/>
      <c r="L127" s="185"/>
      <c r="M127" s="304">
        <f t="shared" si="24"/>
        <v>0</v>
      </c>
      <c r="N127" s="304">
        <f t="shared" si="22"/>
        <v>0</v>
      </c>
      <c r="O127" s="188"/>
    </row>
    <row r="128" spans="1:15" ht="15.75" customHeight="1">
      <c r="A128" s="122" t="s">
        <v>621</v>
      </c>
      <c r="B128" s="133">
        <v>446</v>
      </c>
      <c r="C128" s="185"/>
      <c r="D128" s="185"/>
      <c r="E128" s="185"/>
      <c r="F128" s="185"/>
      <c r="G128" s="186">
        <f t="shared" si="23"/>
        <v>0</v>
      </c>
      <c r="H128" s="187"/>
      <c r="I128" s="187"/>
      <c r="J128" s="185"/>
      <c r="K128" s="185"/>
      <c r="L128" s="185"/>
      <c r="M128" s="304">
        <f t="shared" si="24"/>
        <v>0</v>
      </c>
      <c r="N128" s="304">
        <f t="shared" si="22"/>
        <v>0</v>
      </c>
      <c r="O128" s="188"/>
    </row>
    <row r="129" spans="1:15" ht="15.75" customHeight="1">
      <c r="A129" s="122" t="s">
        <v>622</v>
      </c>
      <c r="B129" s="133">
        <v>451</v>
      </c>
      <c r="C129" s="185"/>
      <c r="D129" s="185"/>
      <c r="E129" s="185"/>
      <c r="F129" s="185"/>
      <c r="G129" s="186">
        <f t="shared" si="23"/>
        <v>0</v>
      </c>
      <c r="H129" s="187"/>
      <c r="I129" s="187"/>
      <c r="J129" s="185"/>
      <c r="K129" s="185"/>
      <c r="L129" s="185"/>
      <c r="M129" s="304">
        <f t="shared" si="24"/>
        <v>0</v>
      </c>
      <c r="N129" s="304">
        <f t="shared" si="22"/>
        <v>0</v>
      </c>
      <c r="O129" s="188"/>
    </row>
    <row r="130" spans="1:15" ht="15.75" customHeight="1">
      <c r="A130" s="122" t="s">
        <v>623</v>
      </c>
      <c r="B130" s="133">
        <v>454</v>
      </c>
      <c r="C130" s="185"/>
      <c r="D130" s="185"/>
      <c r="E130" s="185"/>
      <c r="F130" s="185"/>
      <c r="G130" s="186">
        <f t="shared" si="23"/>
        <v>0</v>
      </c>
      <c r="H130" s="187"/>
      <c r="I130" s="187"/>
      <c r="J130" s="185"/>
      <c r="K130" s="185"/>
      <c r="L130" s="185"/>
      <c r="M130" s="304">
        <f t="shared" si="24"/>
        <v>0</v>
      </c>
      <c r="N130" s="304">
        <f t="shared" si="22"/>
        <v>0</v>
      </c>
      <c r="O130" s="188"/>
    </row>
    <row r="131" spans="1:15" ht="15.75" customHeight="1">
      <c r="A131" s="122" t="s">
        <v>624</v>
      </c>
      <c r="B131" s="133">
        <v>457</v>
      </c>
      <c r="C131" s="185"/>
      <c r="D131" s="185"/>
      <c r="E131" s="185"/>
      <c r="F131" s="185"/>
      <c r="G131" s="186">
        <f t="shared" si="23"/>
        <v>0</v>
      </c>
      <c r="H131" s="187"/>
      <c r="I131" s="187"/>
      <c r="J131" s="185"/>
      <c r="K131" s="185"/>
      <c r="L131" s="185"/>
      <c r="M131" s="304">
        <f t="shared" si="24"/>
        <v>0</v>
      </c>
      <c r="N131" s="304">
        <f t="shared" si="22"/>
        <v>0</v>
      </c>
      <c r="O131" s="188"/>
    </row>
    <row r="132" spans="1:15" ht="15.75" customHeight="1">
      <c r="A132" s="122" t="s">
        <v>625</v>
      </c>
      <c r="B132" s="133">
        <v>463</v>
      </c>
      <c r="C132" s="185"/>
      <c r="D132" s="185"/>
      <c r="E132" s="185"/>
      <c r="F132" s="185"/>
      <c r="G132" s="186">
        <f t="shared" si="23"/>
        <v>0</v>
      </c>
      <c r="H132" s="187"/>
      <c r="I132" s="187"/>
      <c r="J132" s="185"/>
      <c r="K132" s="185"/>
      <c r="L132" s="185"/>
      <c r="M132" s="304">
        <f t="shared" si="24"/>
        <v>0</v>
      </c>
      <c r="N132" s="304">
        <f t="shared" si="22"/>
        <v>0</v>
      </c>
      <c r="O132" s="188"/>
    </row>
    <row r="133" spans="1:15" ht="15.75" customHeight="1">
      <c r="A133" s="122" t="s">
        <v>565</v>
      </c>
      <c r="B133" s="133">
        <v>489</v>
      </c>
      <c r="C133" s="185"/>
      <c r="D133" s="185"/>
      <c r="E133" s="185"/>
      <c r="F133" s="185"/>
      <c r="G133" s="186">
        <f t="shared" si="23"/>
        <v>0</v>
      </c>
      <c r="H133" s="187"/>
      <c r="I133" s="187"/>
      <c r="J133" s="185"/>
      <c r="K133" s="185"/>
      <c r="L133" s="185"/>
      <c r="M133" s="304">
        <f t="shared" si="24"/>
        <v>0</v>
      </c>
      <c r="N133" s="304">
        <f t="shared" si="22"/>
        <v>0</v>
      </c>
      <c r="O133" s="188"/>
    </row>
    <row r="134" spans="1:15" ht="24" customHeight="1">
      <c r="A134" s="257" t="s">
        <v>328</v>
      </c>
      <c r="B134" s="133">
        <v>498</v>
      </c>
      <c r="C134" s="185"/>
      <c r="D134" s="185"/>
      <c r="E134" s="185"/>
      <c r="F134" s="185"/>
      <c r="G134" s="186">
        <f>SUM(C134:F134)</f>
        <v>0</v>
      </c>
      <c r="H134" s="187"/>
      <c r="I134" s="187"/>
      <c r="J134" s="185"/>
      <c r="K134" s="185"/>
      <c r="L134" s="185"/>
      <c r="M134" s="304">
        <f>SUM(J134:L134)</f>
        <v>0</v>
      </c>
      <c r="N134" s="304">
        <f t="shared" si="22"/>
        <v>0</v>
      </c>
      <c r="O134" s="188"/>
    </row>
    <row r="135" spans="1:15" ht="27.75" customHeight="1">
      <c r="A135" s="248" t="s">
        <v>329</v>
      </c>
      <c r="B135" s="249"/>
      <c r="C135" s="303">
        <f>C136+C145+C166+C179</f>
        <v>0</v>
      </c>
      <c r="D135" s="303">
        <f>D136+D145+D166+D179</f>
        <v>0</v>
      </c>
      <c r="E135" s="303">
        <f>E136+E145+E166+E179</f>
        <v>0</v>
      </c>
      <c r="F135" s="303">
        <f>F136+F145+F166+F179</f>
        <v>0</v>
      </c>
      <c r="G135" s="304">
        <f>SUM(C135:F135)</f>
        <v>0</v>
      </c>
      <c r="H135" s="303">
        <f>H136+H145+H166+H179</f>
        <v>0</v>
      </c>
      <c r="I135" s="303">
        <f>I136+I145+I166+I179</f>
        <v>0</v>
      </c>
      <c r="J135" s="303">
        <f>J136+J145+J166+J179</f>
        <v>0</v>
      </c>
      <c r="K135" s="303">
        <f>K136+K145+K166+K179</f>
        <v>0</v>
      </c>
      <c r="L135" s="303">
        <f>L136+L145+L166+L179</f>
        <v>0</v>
      </c>
      <c r="M135" s="304">
        <f>SUM(J135:L135)</f>
        <v>0</v>
      </c>
      <c r="N135" s="304">
        <f t="shared" si="22"/>
        <v>0</v>
      </c>
      <c r="O135" s="305">
        <f>O136+O145+O166+O179</f>
        <v>0</v>
      </c>
    </row>
    <row r="136" spans="1:15" ht="24" customHeight="1">
      <c r="A136" s="257" t="s">
        <v>330</v>
      </c>
      <c r="B136" s="133"/>
      <c r="C136" s="187">
        <f>SUM(C137:C144)</f>
        <v>0</v>
      </c>
      <c r="D136" s="187">
        <f>SUM(D137:D144)</f>
        <v>0</v>
      </c>
      <c r="E136" s="187">
        <f>SUM(E137:E144)</f>
        <v>0</v>
      </c>
      <c r="F136" s="187">
        <f>SUM(F137:F144)</f>
        <v>0</v>
      </c>
      <c r="G136" s="186">
        <f aca="true" t="shared" si="25" ref="G136:G144">SUM(C136:F136)</f>
        <v>0</v>
      </c>
      <c r="H136" s="187">
        <f>SUM(H137:H144)</f>
        <v>0</v>
      </c>
      <c r="I136" s="187">
        <f>SUM(I137:I144)</f>
        <v>0</v>
      </c>
      <c r="J136" s="187">
        <f>SUM(J137:J144)</f>
        <v>0</v>
      </c>
      <c r="K136" s="187">
        <f>SUM(K137:K144)</f>
        <v>0</v>
      </c>
      <c r="L136" s="187">
        <f>SUM(L137:L144)</f>
        <v>0</v>
      </c>
      <c r="M136" s="304">
        <f>SUM(J136:L136)</f>
        <v>0</v>
      </c>
      <c r="N136" s="304">
        <f t="shared" si="22"/>
        <v>0</v>
      </c>
      <c r="O136" s="307">
        <f>SUM(O137:O144)</f>
        <v>0</v>
      </c>
    </row>
    <row r="137" spans="1:15" ht="15.75" customHeight="1">
      <c r="A137" s="122" t="s">
        <v>566</v>
      </c>
      <c r="B137" s="133">
        <v>540</v>
      </c>
      <c r="C137" s="185"/>
      <c r="D137" s="185"/>
      <c r="E137" s="185"/>
      <c r="F137" s="185"/>
      <c r="G137" s="186">
        <f t="shared" si="25"/>
        <v>0</v>
      </c>
      <c r="H137" s="187"/>
      <c r="I137" s="187"/>
      <c r="J137" s="185"/>
      <c r="K137" s="185"/>
      <c r="L137" s="185"/>
      <c r="M137" s="304">
        <f aca="true" t="shared" si="26" ref="M137:M144">SUM(J137:L137)</f>
        <v>0</v>
      </c>
      <c r="N137" s="304">
        <f t="shared" si="22"/>
        <v>0</v>
      </c>
      <c r="O137" s="188"/>
    </row>
    <row r="138" spans="1:15" ht="15.75" customHeight="1">
      <c r="A138" s="122" t="s">
        <v>567</v>
      </c>
      <c r="B138" s="133">
        <v>543</v>
      </c>
      <c r="C138" s="185"/>
      <c r="D138" s="185"/>
      <c r="E138" s="185"/>
      <c r="F138" s="185"/>
      <c r="G138" s="186">
        <f t="shared" si="25"/>
        <v>0</v>
      </c>
      <c r="H138" s="187"/>
      <c r="I138" s="187"/>
      <c r="J138" s="185"/>
      <c r="K138" s="185"/>
      <c r="L138" s="185"/>
      <c r="M138" s="304">
        <f t="shared" si="26"/>
        <v>0</v>
      </c>
      <c r="N138" s="304">
        <f t="shared" si="22"/>
        <v>0</v>
      </c>
      <c r="O138" s="188"/>
    </row>
    <row r="139" spans="1:15" ht="15.75" customHeight="1">
      <c r="A139" s="122" t="s">
        <v>568</v>
      </c>
      <c r="B139" s="133">
        <v>549</v>
      </c>
      <c r="C139" s="185"/>
      <c r="D139" s="185"/>
      <c r="E139" s="185"/>
      <c r="F139" s="185"/>
      <c r="G139" s="186">
        <f t="shared" si="25"/>
        <v>0</v>
      </c>
      <c r="H139" s="187"/>
      <c r="I139" s="187"/>
      <c r="J139" s="185"/>
      <c r="K139" s="185"/>
      <c r="L139" s="185"/>
      <c r="M139" s="304">
        <f t="shared" si="26"/>
        <v>0</v>
      </c>
      <c r="N139" s="304">
        <f t="shared" si="22"/>
        <v>0</v>
      </c>
      <c r="O139" s="188"/>
    </row>
    <row r="140" spans="1:15" ht="15.75" customHeight="1">
      <c r="A140" s="122" t="s">
        <v>569</v>
      </c>
      <c r="B140" s="133">
        <v>555</v>
      </c>
      <c r="C140" s="185"/>
      <c r="D140" s="185"/>
      <c r="E140" s="185"/>
      <c r="F140" s="185"/>
      <c r="G140" s="186">
        <f t="shared" si="25"/>
        <v>0</v>
      </c>
      <c r="H140" s="187"/>
      <c r="I140" s="187"/>
      <c r="J140" s="185"/>
      <c r="K140" s="185"/>
      <c r="L140" s="185"/>
      <c r="M140" s="304">
        <f t="shared" si="26"/>
        <v>0</v>
      </c>
      <c r="N140" s="304">
        <f t="shared" si="22"/>
        <v>0</v>
      </c>
      <c r="O140" s="188"/>
    </row>
    <row r="141" spans="1:15" ht="15.75" customHeight="1">
      <c r="A141" s="122" t="s">
        <v>626</v>
      </c>
      <c r="B141" s="133">
        <v>573</v>
      </c>
      <c r="C141" s="185"/>
      <c r="D141" s="185"/>
      <c r="E141" s="185"/>
      <c r="F141" s="185"/>
      <c r="G141" s="186">
        <f t="shared" si="25"/>
        <v>0</v>
      </c>
      <c r="H141" s="187"/>
      <c r="I141" s="187"/>
      <c r="J141" s="185"/>
      <c r="K141" s="185"/>
      <c r="L141" s="185"/>
      <c r="M141" s="304">
        <f t="shared" si="26"/>
        <v>0</v>
      </c>
      <c r="N141" s="304">
        <f t="shared" si="22"/>
        <v>0</v>
      </c>
      <c r="O141" s="188"/>
    </row>
    <row r="142" spans="1:15" ht="15.75" customHeight="1">
      <c r="A142" s="122" t="s">
        <v>627</v>
      </c>
      <c r="B142" s="133">
        <v>550</v>
      </c>
      <c r="C142" s="185"/>
      <c r="D142" s="185"/>
      <c r="E142" s="185"/>
      <c r="F142" s="185"/>
      <c r="G142" s="186">
        <f t="shared" si="25"/>
        <v>0</v>
      </c>
      <c r="H142" s="187"/>
      <c r="I142" s="187"/>
      <c r="J142" s="185"/>
      <c r="K142" s="185"/>
      <c r="L142" s="185"/>
      <c r="M142" s="304">
        <f t="shared" si="26"/>
        <v>0</v>
      </c>
      <c r="N142" s="304">
        <f t="shared" si="22"/>
        <v>0</v>
      </c>
      <c r="O142" s="188"/>
    </row>
    <row r="143" spans="1:15" ht="15.75" customHeight="1">
      <c r="A143" s="122" t="s">
        <v>628</v>
      </c>
      <c r="B143" s="133">
        <v>580</v>
      </c>
      <c r="C143" s="185"/>
      <c r="D143" s="185"/>
      <c r="E143" s="185"/>
      <c r="F143" s="185"/>
      <c r="G143" s="186">
        <f t="shared" si="25"/>
        <v>0</v>
      </c>
      <c r="H143" s="187"/>
      <c r="I143" s="187"/>
      <c r="J143" s="185"/>
      <c r="K143" s="185"/>
      <c r="L143" s="185"/>
      <c r="M143" s="304">
        <f t="shared" si="26"/>
        <v>0</v>
      </c>
      <c r="N143" s="304">
        <f t="shared" si="22"/>
        <v>0</v>
      </c>
      <c r="O143" s="188"/>
    </row>
    <row r="144" spans="1:15" ht="15.75" customHeight="1">
      <c r="A144" s="122" t="s">
        <v>570</v>
      </c>
      <c r="B144" s="133">
        <v>589</v>
      </c>
      <c r="C144" s="185"/>
      <c r="D144" s="185"/>
      <c r="E144" s="185"/>
      <c r="F144" s="185"/>
      <c r="G144" s="186">
        <f t="shared" si="25"/>
        <v>0</v>
      </c>
      <c r="H144" s="187"/>
      <c r="I144" s="187"/>
      <c r="J144" s="185"/>
      <c r="K144" s="185"/>
      <c r="L144" s="185"/>
      <c r="M144" s="304">
        <f t="shared" si="26"/>
        <v>0</v>
      </c>
      <c r="N144" s="304">
        <f t="shared" si="22"/>
        <v>0</v>
      </c>
      <c r="O144" s="188"/>
    </row>
    <row r="145" spans="1:15" ht="24" customHeight="1">
      <c r="A145" s="257" t="s">
        <v>331</v>
      </c>
      <c r="B145" s="133" t="s">
        <v>148</v>
      </c>
      <c r="C145" s="187">
        <f>SUM(C146:C165)</f>
        <v>0</v>
      </c>
      <c r="D145" s="187">
        <f>SUM(D146:D165)</f>
        <v>0</v>
      </c>
      <c r="E145" s="187">
        <f>SUM(E146:E165)</f>
        <v>0</v>
      </c>
      <c r="F145" s="187">
        <f>SUM(F146:F165)</f>
        <v>0</v>
      </c>
      <c r="G145" s="186">
        <f aca="true" t="shared" si="27" ref="G145:G165">SUM(C145:F145)</f>
        <v>0</v>
      </c>
      <c r="H145" s="187">
        <f>SUM(H146:H165)</f>
        <v>0</v>
      </c>
      <c r="I145" s="187">
        <f>SUM(I146:I165)</f>
        <v>0</v>
      </c>
      <c r="J145" s="187">
        <f>SUM(J146:J165)</f>
        <v>0</v>
      </c>
      <c r="K145" s="187">
        <f>SUM(K146:K165)</f>
        <v>0</v>
      </c>
      <c r="L145" s="187">
        <f>SUM(L146:L165)</f>
        <v>0</v>
      </c>
      <c r="M145" s="304">
        <f>SUM(J145:L145)</f>
        <v>0</v>
      </c>
      <c r="N145" s="304">
        <f t="shared" si="22"/>
        <v>0</v>
      </c>
      <c r="O145" s="307">
        <f>SUM(O146:O165)</f>
        <v>0</v>
      </c>
    </row>
    <row r="146" spans="1:15" ht="15.75" customHeight="1">
      <c r="A146" s="122" t="s">
        <v>629</v>
      </c>
      <c r="B146" s="133">
        <v>625</v>
      </c>
      <c r="C146" s="185"/>
      <c r="D146" s="185"/>
      <c r="E146" s="185"/>
      <c r="F146" s="185"/>
      <c r="G146" s="186">
        <f t="shared" si="27"/>
        <v>0</v>
      </c>
      <c r="H146" s="187"/>
      <c r="I146" s="187"/>
      <c r="J146" s="185"/>
      <c r="K146" s="185"/>
      <c r="L146" s="185"/>
      <c r="M146" s="304">
        <f aca="true" t="shared" si="28" ref="M146:M165">SUM(J146:L146)</f>
        <v>0</v>
      </c>
      <c r="N146" s="304">
        <f t="shared" si="22"/>
        <v>0</v>
      </c>
      <c r="O146" s="188"/>
    </row>
    <row r="147" spans="1:15" ht="15.75" customHeight="1">
      <c r="A147" s="122" t="s">
        <v>630</v>
      </c>
      <c r="B147" s="740">
        <v>610</v>
      </c>
      <c r="C147" s="185"/>
      <c r="D147" s="185"/>
      <c r="E147" s="185"/>
      <c r="F147" s="185"/>
      <c r="G147" s="186">
        <f t="shared" si="27"/>
        <v>0</v>
      </c>
      <c r="H147" s="187"/>
      <c r="I147" s="187"/>
      <c r="J147" s="185"/>
      <c r="K147" s="185"/>
      <c r="L147" s="185"/>
      <c r="M147" s="304">
        <f t="shared" si="28"/>
        <v>0</v>
      </c>
      <c r="N147" s="304">
        <f t="shared" si="22"/>
        <v>0</v>
      </c>
      <c r="O147" s="188"/>
    </row>
    <row r="148" spans="1:15" ht="15.75" customHeight="1">
      <c r="A148" s="122" t="s">
        <v>631</v>
      </c>
      <c r="B148" s="740">
        <v>611</v>
      </c>
      <c r="C148" s="185"/>
      <c r="D148" s="185"/>
      <c r="E148" s="185"/>
      <c r="F148" s="185"/>
      <c r="G148" s="186">
        <f t="shared" si="27"/>
        <v>0</v>
      </c>
      <c r="H148" s="187"/>
      <c r="I148" s="187"/>
      <c r="J148" s="185"/>
      <c r="K148" s="185"/>
      <c r="L148" s="185"/>
      <c r="M148" s="304">
        <f t="shared" si="28"/>
        <v>0</v>
      </c>
      <c r="N148" s="304">
        <f t="shared" si="22"/>
        <v>0</v>
      </c>
      <c r="O148" s="188"/>
    </row>
    <row r="149" spans="1:15" ht="15.75" customHeight="1">
      <c r="A149" s="122" t="s">
        <v>632</v>
      </c>
      <c r="B149" s="740">
        <v>666</v>
      </c>
      <c r="C149" s="185"/>
      <c r="D149" s="185"/>
      <c r="E149" s="185"/>
      <c r="F149" s="185"/>
      <c r="G149" s="186">
        <f t="shared" si="27"/>
        <v>0</v>
      </c>
      <c r="H149" s="187"/>
      <c r="I149" s="187"/>
      <c r="J149" s="185"/>
      <c r="K149" s="185"/>
      <c r="L149" s="185"/>
      <c r="M149" s="304">
        <f t="shared" si="28"/>
        <v>0</v>
      </c>
      <c r="N149" s="304">
        <f t="shared" si="22"/>
        <v>0</v>
      </c>
      <c r="O149" s="188"/>
    </row>
    <row r="150" spans="1:15" ht="15.75" customHeight="1">
      <c r="A150" s="122" t="s">
        <v>633</v>
      </c>
      <c r="B150" s="740">
        <v>630</v>
      </c>
      <c r="C150" s="185"/>
      <c r="D150" s="185"/>
      <c r="E150" s="185"/>
      <c r="F150" s="185"/>
      <c r="G150" s="186">
        <f t="shared" si="27"/>
        <v>0</v>
      </c>
      <c r="H150" s="187"/>
      <c r="I150" s="187"/>
      <c r="J150" s="185"/>
      <c r="K150" s="185"/>
      <c r="L150" s="185"/>
      <c r="M150" s="304">
        <f t="shared" si="28"/>
        <v>0</v>
      </c>
      <c r="N150" s="304">
        <f t="shared" si="22"/>
        <v>0</v>
      </c>
      <c r="O150" s="188"/>
    </row>
    <row r="151" spans="1:15" ht="15.75" customHeight="1">
      <c r="A151" s="122" t="s">
        <v>634</v>
      </c>
      <c r="B151" s="740">
        <v>612</v>
      </c>
      <c r="C151" s="185"/>
      <c r="D151" s="185"/>
      <c r="E151" s="185"/>
      <c r="F151" s="185"/>
      <c r="G151" s="186">
        <f t="shared" si="27"/>
        <v>0</v>
      </c>
      <c r="H151" s="187"/>
      <c r="I151" s="187"/>
      <c r="J151" s="185"/>
      <c r="K151" s="185"/>
      <c r="L151" s="185"/>
      <c r="M151" s="304">
        <f t="shared" si="28"/>
        <v>0</v>
      </c>
      <c r="N151" s="304">
        <f t="shared" si="22"/>
        <v>0</v>
      </c>
      <c r="O151" s="188"/>
    </row>
    <row r="152" spans="1:15" ht="15.75" customHeight="1">
      <c r="A152" s="122" t="s">
        <v>571</v>
      </c>
      <c r="B152" s="740">
        <v>645</v>
      </c>
      <c r="C152" s="185"/>
      <c r="D152" s="185"/>
      <c r="E152" s="185"/>
      <c r="F152" s="185"/>
      <c r="G152" s="186">
        <f t="shared" si="27"/>
        <v>0</v>
      </c>
      <c r="H152" s="187"/>
      <c r="I152" s="187"/>
      <c r="J152" s="185"/>
      <c r="K152" s="185"/>
      <c r="L152" s="185"/>
      <c r="M152" s="304">
        <f t="shared" si="28"/>
        <v>0</v>
      </c>
      <c r="N152" s="304">
        <f t="shared" si="22"/>
        <v>0</v>
      </c>
      <c r="O152" s="188"/>
    </row>
    <row r="153" spans="1:15" ht="15.75" customHeight="1">
      <c r="A153" s="195" t="s">
        <v>572</v>
      </c>
      <c r="B153" s="740">
        <v>613</v>
      </c>
      <c r="C153" s="309"/>
      <c r="D153" s="309"/>
      <c r="E153" s="309"/>
      <c r="F153" s="309"/>
      <c r="G153" s="186">
        <f t="shared" si="27"/>
        <v>0</v>
      </c>
      <c r="H153" s="187"/>
      <c r="I153" s="187"/>
      <c r="J153" s="309"/>
      <c r="K153" s="309"/>
      <c r="L153" s="309"/>
      <c r="M153" s="304">
        <f t="shared" si="28"/>
        <v>0</v>
      </c>
      <c r="N153" s="304">
        <f t="shared" si="22"/>
        <v>0</v>
      </c>
      <c r="O153" s="273"/>
    </row>
    <row r="154" spans="1:15" ht="15.75" customHeight="1">
      <c r="A154" s="122" t="s">
        <v>635</v>
      </c>
      <c r="B154" s="740">
        <v>614</v>
      </c>
      <c r="C154" s="309"/>
      <c r="D154" s="309"/>
      <c r="E154" s="309"/>
      <c r="F154" s="309"/>
      <c r="G154" s="186">
        <f t="shared" si="27"/>
        <v>0</v>
      </c>
      <c r="H154" s="187"/>
      <c r="I154" s="187"/>
      <c r="J154" s="309"/>
      <c r="K154" s="309"/>
      <c r="L154" s="309"/>
      <c r="M154" s="304">
        <f t="shared" si="28"/>
        <v>0</v>
      </c>
      <c r="N154" s="304">
        <f t="shared" si="22"/>
        <v>0</v>
      </c>
      <c r="O154" s="273"/>
    </row>
    <row r="155" spans="1:15" ht="15.75" customHeight="1">
      <c r="A155" s="122" t="s">
        <v>573</v>
      </c>
      <c r="B155" s="740">
        <v>655</v>
      </c>
      <c r="C155" s="185"/>
      <c r="D155" s="185"/>
      <c r="E155" s="185"/>
      <c r="F155" s="185"/>
      <c r="G155" s="186">
        <f t="shared" si="27"/>
        <v>0</v>
      </c>
      <c r="H155" s="187"/>
      <c r="I155" s="187"/>
      <c r="J155" s="185"/>
      <c r="K155" s="185"/>
      <c r="L155" s="185"/>
      <c r="M155" s="304">
        <f t="shared" si="28"/>
        <v>0</v>
      </c>
      <c r="N155" s="304">
        <f t="shared" si="22"/>
        <v>0</v>
      </c>
      <c r="O155" s="188"/>
    </row>
    <row r="156" spans="1:15" ht="15.75" customHeight="1">
      <c r="A156" s="122" t="s">
        <v>636</v>
      </c>
      <c r="B156" s="740">
        <v>635</v>
      </c>
      <c r="C156" s="309"/>
      <c r="D156" s="309"/>
      <c r="E156" s="309"/>
      <c r="F156" s="309"/>
      <c r="G156" s="186">
        <f t="shared" si="27"/>
        <v>0</v>
      </c>
      <c r="H156" s="187"/>
      <c r="I156" s="187"/>
      <c r="J156" s="309"/>
      <c r="K156" s="309"/>
      <c r="L156" s="309"/>
      <c r="M156" s="304">
        <f t="shared" si="28"/>
        <v>0</v>
      </c>
      <c r="N156" s="304">
        <f t="shared" si="22"/>
        <v>0</v>
      </c>
      <c r="O156" s="273"/>
    </row>
    <row r="157" spans="1:15" ht="15.75" customHeight="1">
      <c r="A157" s="122" t="s">
        <v>574</v>
      </c>
      <c r="B157" s="740">
        <v>660</v>
      </c>
      <c r="C157" s="185"/>
      <c r="D157" s="185"/>
      <c r="E157" s="185"/>
      <c r="F157" s="185"/>
      <c r="G157" s="186">
        <f t="shared" si="27"/>
        <v>0</v>
      </c>
      <c r="H157" s="187"/>
      <c r="I157" s="187"/>
      <c r="J157" s="185"/>
      <c r="K157" s="185"/>
      <c r="L157" s="185"/>
      <c r="M157" s="304">
        <f t="shared" si="28"/>
        <v>0</v>
      </c>
      <c r="N157" s="304">
        <f t="shared" si="22"/>
        <v>0</v>
      </c>
      <c r="O157" s="188"/>
    </row>
    <row r="158" spans="1:15" ht="15.75" customHeight="1">
      <c r="A158" s="122" t="s">
        <v>575</v>
      </c>
      <c r="B158" s="740">
        <v>665</v>
      </c>
      <c r="C158" s="185"/>
      <c r="D158" s="185"/>
      <c r="E158" s="185"/>
      <c r="F158" s="185"/>
      <c r="G158" s="186">
        <f t="shared" si="27"/>
        <v>0</v>
      </c>
      <c r="H158" s="187"/>
      <c r="I158" s="187"/>
      <c r="J158" s="185"/>
      <c r="K158" s="185"/>
      <c r="L158" s="185"/>
      <c r="M158" s="304">
        <f t="shared" si="28"/>
        <v>0</v>
      </c>
      <c r="N158" s="304">
        <f t="shared" si="22"/>
        <v>0</v>
      </c>
      <c r="O158" s="188"/>
    </row>
    <row r="159" spans="1:15" ht="15.75" customHeight="1">
      <c r="A159" s="122" t="s">
        <v>637</v>
      </c>
      <c r="B159" s="740">
        <v>640</v>
      </c>
      <c r="C159" s="185"/>
      <c r="D159" s="185"/>
      <c r="E159" s="185"/>
      <c r="F159" s="185"/>
      <c r="G159" s="186">
        <f t="shared" si="27"/>
        <v>0</v>
      </c>
      <c r="H159" s="187"/>
      <c r="I159" s="187"/>
      <c r="J159" s="185"/>
      <c r="K159" s="185"/>
      <c r="L159" s="185"/>
      <c r="M159" s="304">
        <f t="shared" si="28"/>
        <v>0</v>
      </c>
      <c r="N159" s="304">
        <f t="shared" si="22"/>
        <v>0</v>
      </c>
      <c r="O159" s="188"/>
    </row>
    <row r="160" spans="1:15" ht="15.75" customHeight="1">
      <c r="A160" s="122" t="s">
        <v>638</v>
      </c>
      <c r="B160" s="740">
        <v>615</v>
      </c>
      <c r="C160" s="309"/>
      <c r="D160" s="309"/>
      <c r="E160" s="309"/>
      <c r="F160" s="309"/>
      <c r="G160" s="186">
        <f t="shared" si="27"/>
        <v>0</v>
      </c>
      <c r="H160" s="187"/>
      <c r="I160" s="187"/>
      <c r="J160" s="309"/>
      <c r="K160" s="309"/>
      <c r="L160" s="309"/>
      <c r="M160" s="304">
        <f t="shared" si="28"/>
        <v>0</v>
      </c>
      <c r="N160" s="304">
        <f t="shared" si="22"/>
        <v>0</v>
      </c>
      <c r="O160" s="273"/>
    </row>
    <row r="161" spans="1:15" ht="15.75" customHeight="1">
      <c r="A161" s="122" t="s">
        <v>639</v>
      </c>
      <c r="B161" s="740">
        <v>616</v>
      </c>
      <c r="C161" s="309"/>
      <c r="D161" s="309"/>
      <c r="E161" s="309"/>
      <c r="F161" s="309"/>
      <c r="G161" s="186">
        <f t="shared" si="27"/>
        <v>0</v>
      </c>
      <c r="H161" s="187"/>
      <c r="I161" s="187"/>
      <c r="J161" s="309"/>
      <c r="K161" s="309"/>
      <c r="L161" s="309"/>
      <c r="M161" s="304">
        <f t="shared" si="28"/>
        <v>0</v>
      </c>
      <c r="N161" s="304">
        <f t="shared" si="22"/>
        <v>0</v>
      </c>
      <c r="O161" s="273"/>
    </row>
    <row r="162" spans="1:15" s="148" customFormat="1" ht="15.75" customHeight="1">
      <c r="A162" s="122" t="s">
        <v>640</v>
      </c>
      <c r="B162" s="740">
        <v>617</v>
      </c>
      <c r="C162" s="309"/>
      <c r="D162" s="309"/>
      <c r="E162" s="309"/>
      <c r="F162" s="309"/>
      <c r="G162" s="186">
        <f t="shared" si="27"/>
        <v>0</v>
      </c>
      <c r="H162" s="187"/>
      <c r="I162" s="187"/>
      <c r="J162" s="309"/>
      <c r="K162" s="309"/>
      <c r="L162" s="309"/>
      <c r="M162" s="304">
        <f t="shared" si="28"/>
        <v>0</v>
      </c>
      <c r="N162" s="304">
        <f t="shared" si="22"/>
        <v>0</v>
      </c>
      <c r="O162" s="273"/>
    </row>
    <row r="163" spans="1:15" s="148" customFormat="1" ht="15.75" customHeight="1">
      <c r="A163" s="222" t="s">
        <v>576</v>
      </c>
      <c r="B163" s="740">
        <v>619</v>
      </c>
      <c r="C163" s="185"/>
      <c r="D163" s="185"/>
      <c r="E163" s="185"/>
      <c r="F163" s="185"/>
      <c r="G163" s="186">
        <f t="shared" si="27"/>
        <v>0</v>
      </c>
      <c r="H163" s="187"/>
      <c r="I163" s="187"/>
      <c r="J163" s="185"/>
      <c r="K163" s="185"/>
      <c r="L163" s="185"/>
      <c r="M163" s="304">
        <f t="shared" si="28"/>
        <v>0</v>
      </c>
      <c r="N163" s="304">
        <f t="shared" si="22"/>
        <v>0</v>
      </c>
      <c r="O163" s="188"/>
    </row>
    <row r="164" spans="1:15" ht="15.75" customHeight="1">
      <c r="A164" s="222" t="s">
        <v>577</v>
      </c>
      <c r="B164" s="740">
        <v>679</v>
      </c>
      <c r="C164" s="185"/>
      <c r="D164" s="185"/>
      <c r="E164" s="185"/>
      <c r="F164" s="185"/>
      <c r="G164" s="186">
        <f t="shared" si="27"/>
        <v>0</v>
      </c>
      <c r="H164" s="187"/>
      <c r="I164" s="187"/>
      <c r="J164" s="185"/>
      <c r="K164" s="185"/>
      <c r="L164" s="185"/>
      <c r="M164" s="304">
        <f t="shared" si="28"/>
        <v>0</v>
      </c>
      <c r="N164" s="304">
        <f t="shared" si="22"/>
        <v>0</v>
      </c>
      <c r="O164" s="188"/>
    </row>
    <row r="165" spans="1:15" ht="15.75" customHeight="1">
      <c r="A165" s="222" t="s">
        <v>578</v>
      </c>
      <c r="B165" s="133">
        <v>689</v>
      </c>
      <c r="C165" s="185"/>
      <c r="D165" s="185"/>
      <c r="E165" s="185"/>
      <c r="F165" s="185"/>
      <c r="G165" s="186">
        <f t="shared" si="27"/>
        <v>0</v>
      </c>
      <c r="H165" s="187"/>
      <c r="I165" s="187"/>
      <c r="J165" s="185"/>
      <c r="K165" s="185"/>
      <c r="L165" s="185"/>
      <c r="M165" s="304">
        <f t="shared" si="28"/>
        <v>0</v>
      </c>
      <c r="N165" s="304">
        <f t="shared" si="22"/>
        <v>0</v>
      </c>
      <c r="O165" s="188"/>
    </row>
    <row r="166" spans="1:15" ht="24" customHeight="1">
      <c r="A166" s="257" t="s">
        <v>332</v>
      </c>
      <c r="B166" s="133"/>
      <c r="C166" s="187">
        <f>SUM(C167:C178)</f>
        <v>0</v>
      </c>
      <c r="D166" s="187">
        <f>SUM(D167:D178)</f>
        <v>0</v>
      </c>
      <c r="E166" s="187">
        <f>SUM(E167:E178)</f>
        <v>0</v>
      </c>
      <c r="F166" s="187">
        <f>SUM(F167:F178)</f>
        <v>0</v>
      </c>
      <c r="G166" s="186">
        <f aca="true" t="shared" si="29" ref="G166:G178">SUM(C166:F166)</f>
        <v>0</v>
      </c>
      <c r="H166" s="187">
        <f>SUM(H167:H178)</f>
        <v>0</v>
      </c>
      <c r="I166" s="187">
        <f>SUM(I167:I178)</f>
        <v>0</v>
      </c>
      <c r="J166" s="187">
        <f>SUM(J167:J178)</f>
        <v>0</v>
      </c>
      <c r="K166" s="187">
        <f>SUM(K167:K178)</f>
        <v>0</v>
      </c>
      <c r="L166" s="187">
        <f>SUM(L167:L178)</f>
        <v>0</v>
      </c>
      <c r="M166" s="304">
        <f>SUM(J166:L166)</f>
        <v>0</v>
      </c>
      <c r="N166" s="304">
        <f t="shared" si="22"/>
        <v>0</v>
      </c>
      <c r="O166" s="307">
        <f>SUM(O167:O178)</f>
        <v>0</v>
      </c>
    </row>
    <row r="167" spans="1:15" ht="15.75" customHeight="1">
      <c r="A167" s="122" t="s">
        <v>579</v>
      </c>
      <c r="B167" s="133">
        <v>728</v>
      </c>
      <c r="C167" s="185"/>
      <c r="D167" s="185"/>
      <c r="E167" s="185"/>
      <c r="F167" s="185"/>
      <c r="G167" s="186">
        <f t="shared" si="29"/>
        <v>0</v>
      </c>
      <c r="H167" s="187"/>
      <c r="I167" s="187"/>
      <c r="J167" s="185"/>
      <c r="K167" s="185"/>
      <c r="L167" s="185"/>
      <c r="M167" s="304">
        <f aca="true" t="shared" si="30" ref="M167:M178">SUM(J167:L167)</f>
        <v>0</v>
      </c>
      <c r="N167" s="304">
        <f t="shared" si="22"/>
        <v>0</v>
      </c>
      <c r="O167" s="188"/>
    </row>
    <row r="168" spans="1:15" ht="15.75" customHeight="1">
      <c r="A168" s="122" t="s">
        <v>641</v>
      </c>
      <c r="B168" s="133">
        <v>730</v>
      </c>
      <c r="C168" s="185"/>
      <c r="D168" s="185"/>
      <c r="E168" s="185"/>
      <c r="F168" s="185"/>
      <c r="G168" s="186">
        <f t="shared" si="29"/>
        <v>0</v>
      </c>
      <c r="H168" s="187"/>
      <c r="I168" s="187"/>
      <c r="J168" s="185"/>
      <c r="K168" s="185"/>
      <c r="L168" s="185"/>
      <c r="M168" s="304">
        <f t="shared" si="30"/>
        <v>0</v>
      </c>
      <c r="N168" s="304">
        <f t="shared" si="22"/>
        <v>0</v>
      </c>
      <c r="O168" s="188"/>
    </row>
    <row r="169" spans="1:15" ht="15.75" customHeight="1">
      <c r="A169" s="122" t="s">
        <v>664</v>
      </c>
      <c r="B169" s="133">
        <v>740</v>
      </c>
      <c r="C169" s="185"/>
      <c r="D169" s="185"/>
      <c r="E169" s="185"/>
      <c r="F169" s="185"/>
      <c r="G169" s="186">
        <f t="shared" si="29"/>
        <v>0</v>
      </c>
      <c r="H169" s="187"/>
      <c r="I169" s="187"/>
      <c r="J169" s="185"/>
      <c r="K169" s="185"/>
      <c r="L169" s="185"/>
      <c r="M169" s="304">
        <f t="shared" si="30"/>
        <v>0</v>
      </c>
      <c r="N169" s="304">
        <f t="shared" si="22"/>
        <v>0</v>
      </c>
      <c r="O169" s="188"/>
    </row>
    <row r="170" spans="1:15" ht="15.75" customHeight="1">
      <c r="A170" s="122" t="s">
        <v>580</v>
      </c>
      <c r="B170" s="133">
        <v>738</v>
      </c>
      <c r="C170" s="185"/>
      <c r="D170" s="185"/>
      <c r="E170" s="185"/>
      <c r="F170" s="185"/>
      <c r="G170" s="186">
        <f t="shared" si="29"/>
        <v>0</v>
      </c>
      <c r="H170" s="187"/>
      <c r="I170" s="187"/>
      <c r="J170" s="185"/>
      <c r="K170" s="185"/>
      <c r="L170" s="185"/>
      <c r="M170" s="304">
        <f t="shared" si="30"/>
        <v>0</v>
      </c>
      <c r="N170" s="304">
        <f t="shared" si="22"/>
        <v>0</v>
      </c>
      <c r="O170" s="188"/>
    </row>
    <row r="171" spans="1:15" ht="15.75" customHeight="1">
      <c r="A171" s="122" t="s">
        <v>642</v>
      </c>
      <c r="B171" s="133">
        <v>745</v>
      </c>
      <c r="C171" s="185"/>
      <c r="D171" s="185"/>
      <c r="E171" s="185"/>
      <c r="F171" s="185"/>
      <c r="G171" s="186">
        <f t="shared" si="29"/>
        <v>0</v>
      </c>
      <c r="H171" s="187"/>
      <c r="I171" s="187"/>
      <c r="J171" s="185"/>
      <c r="K171" s="185"/>
      <c r="L171" s="185"/>
      <c r="M171" s="304">
        <f t="shared" si="30"/>
        <v>0</v>
      </c>
      <c r="N171" s="304">
        <f t="shared" si="22"/>
        <v>0</v>
      </c>
      <c r="O171" s="188"/>
    </row>
    <row r="172" spans="1:15" ht="15.75" customHeight="1">
      <c r="A172" s="122" t="s">
        <v>643</v>
      </c>
      <c r="B172" s="133">
        <v>751</v>
      </c>
      <c r="C172" s="185"/>
      <c r="D172" s="185"/>
      <c r="E172" s="185"/>
      <c r="F172" s="185"/>
      <c r="G172" s="186">
        <f t="shared" si="29"/>
        <v>0</v>
      </c>
      <c r="H172" s="187"/>
      <c r="I172" s="187"/>
      <c r="J172" s="185"/>
      <c r="K172" s="185"/>
      <c r="L172" s="185"/>
      <c r="M172" s="304">
        <f t="shared" si="30"/>
        <v>0</v>
      </c>
      <c r="N172" s="304">
        <f t="shared" si="22"/>
        <v>0</v>
      </c>
      <c r="O172" s="188"/>
    </row>
    <row r="173" spans="1:15" ht="15.75" customHeight="1">
      <c r="A173" s="122" t="s">
        <v>644</v>
      </c>
      <c r="B173" s="133">
        <v>753</v>
      </c>
      <c r="C173" s="185"/>
      <c r="D173" s="185"/>
      <c r="E173" s="185"/>
      <c r="F173" s="185"/>
      <c r="G173" s="186">
        <f t="shared" si="29"/>
        <v>0</v>
      </c>
      <c r="H173" s="187"/>
      <c r="I173" s="187"/>
      <c r="J173" s="185"/>
      <c r="K173" s="185"/>
      <c r="L173" s="185"/>
      <c r="M173" s="304">
        <f t="shared" si="30"/>
        <v>0</v>
      </c>
      <c r="N173" s="304">
        <f t="shared" si="22"/>
        <v>0</v>
      </c>
      <c r="O173" s="188"/>
    </row>
    <row r="174" spans="1:15" ht="15.75" customHeight="1">
      <c r="A174" s="122" t="s">
        <v>645</v>
      </c>
      <c r="B174" s="133">
        <v>755</v>
      </c>
      <c r="C174" s="185"/>
      <c r="D174" s="185"/>
      <c r="E174" s="185"/>
      <c r="F174" s="185"/>
      <c r="G174" s="186">
        <f t="shared" si="29"/>
        <v>0</v>
      </c>
      <c r="H174" s="187"/>
      <c r="I174" s="187"/>
      <c r="J174" s="185"/>
      <c r="K174" s="185"/>
      <c r="L174" s="185"/>
      <c r="M174" s="304">
        <f t="shared" si="30"/>
        <v>0</v>
      </c>
      <c r="N174" s="304">
        <f t="shared" si="22"/>
        <v>0</v>
      </c>
      <c r="O174" s="188"/>
    </row>
    <row r="175" spans="1:15" ht="15.75" customHeight="1">
      <c r="A175" s="122" t="s">
        <v>646</v>
      </c>
      <c r="B175" s="133">
        <v>764</v>
      </c>
      <c r="C175" s="185"/>
      <c r="D175" s="185"/>
      <c r="E175" s="185"/>
      <c r="F175" s="185"/>
      <c r="G175" s="186">
        <f t="shared" si="29"/>
        <v>0</v>
      </c>
      <c r="H175" s="187"/>
      <c r="I175" s="187"/>
      <c r="J175" s="185"/>
      <c r="K175" s="185"/>
      <c r="L175" s="185"/>
      <c r="M175" s="304">
        <f t="shared" si="30"/>
        <v>0</v>
      </c>
      <c r="N175" s="304">
        <f t="shared" si="22"/>
        <v>0</v>
      </c>
      <c r="O175" s="188"/>
    </row>
    <row r="176" spans="1:15" ht="15.75" customHeight="1">
      <c r="A176" s="122" t="s">
        <v>647</v>
      </c>
      <c r="B176" s="133">
        <v>765</v>
      </c>
      <c r="C176" s="185"/>
      <c r="D176" s="185"/>
      <c r="E176" s="185"/>
      <c r="F176" s="185"/>
      <c r="G176" s="186">
        <f t="shared" si="29"/>
        <v>0</v>
      </c>
      <c r="H176" s="187"/>
      <c r="I176" s="187"/>
      <c r="J176" s="185"/>
      <c r="K176" s="185"/>
      <c r="L176" s="185"/>
      <c r="M176" s="304">
        <f t="shared" si="30"/>
        <v>0</v>
      </c>
      <c r="N176" s="304">
        <f t="shared" si="22"/>
        <v>0</v>
      </c>
      <c r="O176" s="188"/>
    </row>
    <row r="177" spans="1:15" ht="15.75" customHeight="1">
      <c r="A177" s="122" t="s">
        <v>648</v>
      </c>
      <c r="B177" s="133">
        <v>769</v>
      </c>
      <c r="C177" s="185"/>
      <c r="D177" s="185"/>
      <c r="E177" s="185"/>
      <c r="F177" s="185"/>
      <c r="G177" s="186">
        <f t="shared" si="29"/>
        <v>0</v>
      </c>
      <c r="H177" s="187"/>
      <c r="I177" s="187"/>
      <c r="J177" s="185"/>
      <c r="K177" s="185"/>
      <c r="L177" s="185"/>
      <c r="M177" s="304">
        <f t="shared" si="30"/>
        <v>0</v>
      </c>
      <c r="N177" s="304">
        <f t="shared" si="22"/>
        <v>0</v>
      </c>
      <c r="O177" s="188"/>
    </row>
    <row r="178" spans="1:15" ht="15.75" customHeight="1">
      <c r="A178" s="122" t="s">
        <v>581</v>
      </c>
      <c r="B178" s="133">
        <v>789</v>
      </c>
      <c r="C178" s="185"/>
      <c r="D178" s="185"/>
      <c r="E178" s="185"/>
      <c r="F178" s="185"/>
      <c r="G178" s="186">
        <f t="shared" si="29"/>
        <v>0</v>
      </c>
      <c r="H178" s="187"/>
      <c r="I178" s="187"/>
      <c r="J178" s="185"/>
      <c r="K178" s="185"/>
      <c r="L178" s="185"/>
      <c r="M178" s="304">
        <f t="shared" si="30"/>
        <v>0</v>
      </c>
      <c r="N178" s="304">
        <f t="shared" si="22"/>
        <v>0</v>
      </c>
      <c r="O178" s="188"/>
    </row>
    <row r="179" spans="1:15" ht="24" customHeight="1">
      <c r="A179" s="257" t="s">
        <v>532</v>
      </c>
      <c r="B179" s="133">
        <v>798</v>
      </c>
      <c r="C179" s="185"/>
      <c r="D179" s="185"/>
      <c r="E179" s="185"/>
      <c r="F179" s="185"/>
      <c r="G179" s="186">
        <f>SUM(C179:F179)</f>
        <v>0</v>
      </c>
      <c r="H179" s="187"/>
      <c r="I179" s="187"/>
      <c r="J179" s="185"/>
      <c r="K179" s="185"/>
      <c r="L179" s="185"/>
      <c r="M179" s="304">
        <f>SUM(J179:L179)</f>
        <v>0</v>
      </c>
      <c r="N179" s="304">
        <f t="shared" si="22"/>
        <v>0</v>
      </c>
      <c r="O179" s="188"/>
    </row>
    <row r="180" spans="1:15" ht="27.75" customHeight="1">
      <c r="A180" s="248" t="s">
        <v>333</v>
      </c>
      <c r="B180" s="249"/>
      <c r="C180" s="303">
        <f>SUM(C182:C203)</f>
        <v>0</v>
      </c>
      <c r="D180" s="303">
        <f>SUM(D182:D203)</f>
        <v>0</v>
      </c>
      <c r="E180" s="303">
        <f>SUM(E182:E203)</f>
        <v>0</v>
      </c>
      <c r="F180" s="303">
        <f>SUM(F182:F203)</f>
        <v>0</v>
      </c>
      <c r="G180" s="304">
        <f>SUM(C180:F180)</f>
        <v>0</v>
      </c>
      <c r="H180" s="303">
        <f>SUM(H182:H203)</f>
        <v>0</v>
      </c>
      <c r="I180" s="303">
        <f>SUM(I182:I203)</f>
        <v>0</v>
      </c>
      <c r="J180" s="303">
        <f>SUM(J182:J203)</f>
        <v>0</v>
      </c>
      <c r="K180" s="303">
        <f>SUM(K182:K203)</f>
        <v>0</v>
      </c>
      <c r="L180" s="303">
        <f>SUM(L182:L203)</f>
        <v>0</v>
      </c>
      <c r="M180" s="304">
        <f>SUM(J180:L180)</f>
        <v>0</v>
      </c>
      <c r="N180" s="304">
        <f t="shared" si="22"/>
        <v>0</v>
      </c>
      <c r="O180" s="305">
        <f>SUM(O182:O203)</f>
        <v>0</v>
      </c>
    </row>
    <row r="181" spans="1:15" ht="27.75" customHeight="1">
      <c r="A181" s="868" t="s">
        <v>755</v>
      </c>
      <c r="B181" s="141"/>
      <c r="C181" s="204"/>
      <c r="D181" s="204"/>
      <c r="E181" s="204"/>
      <c r="F181" s="204"/>
      <c r="G181" s="306"/>
      <c r="H181" s="120"/>
      <c r="I181" s="120"/>
      <c r="J181" s="204"/>
      <c r="K181" s="204"/>
      <c r="L181" s="204"/>
      <c r="M181" s="204"/>
      <c r="N181" s="204"/>
      <c r="O181" s="149"/>
    </row>
    <row r="182" spans="1:15" ht="15.75" customHeight="1">
      <c r="A182" s="122" t="s">
        <v>649</v>
      </c>
      <c r="B182" s="133">
        <v>832</v>
      </c>
      <c r="C182" s="185"/>
      <c r="D182" s="185"/>
      <c r="E182" s="185"/>
      <c r="F182" s="185"/>
      <c r="G182" s="186">
        <f>SUM(C182:F182)</f>
        <v>0</v>
      </c>
      <c r="H182" s="187"/>
      <c r="I182" s="187"/>
      <c r="J182" s="185"/>
      <c r="K182" s="185"/>
      <c r="L182" s="185"/>
      <c r="M182" s="304">
        <f>SUM(J182:L182)</f>
        <v>0</v>
      </c>
      <c r="N182" s="304">
        <f>G182+I182+M182</f>
        <v>0</v>
      </c>
      <c r="O182" s="188"/>
    </row>
    <row r="183" spans="1:15" ht="15.75" customHeight="1">
      <c r="A183" s="122" t="s">
        <v>655</v>
      </c>
      <c r="B183" s="133">
        <v>862</v>
      </c>
      <c r="C183" s="185"/>
      <c r="D183" s="185"/>
      <c r="E183" s="185"/>
      <c r="F183" s="185"/>
      <c r="G183" s="186">
        <f>SUM(C183:F183)</f>
        <v>0</v>
      </c>
      <c r="H183" s="187"/>
      <c r="I183" s="187"/>
      <c r="J183" s="185"/>
      <c r="K183" s="185"/>
      <c r="L183" s="185"/>
      <c r="M183" s="304">
        <f>SUM(J183:L183)</f>
        <v>0</v>
      </c>
      <c r="N183" s="304">
        <f>G183+I183+M183</f>
        <v>0</v>
      </c>
      <c r="O183" s="188"/>
    </row>
    <row r="184" spans="1:15" ht="15.75" customHeight="1">
      <c r="A184" s="122" t="s">
        <v>657</v>
      </c>
      <c r="B184" s="133">
        <v>866</v>
      </c>
      <c r="C184" s="185"/>
      <c r="D184" s="185"/>
      <c r="E184" s="185"/>
      <c r="F184" s="185"/>
      <c r="G184" s="186">
        <f>SUM(C184:F184)</f>
        <v>0</v>
      </c>
      <c r="H184" s="187"/>
      <c r="I184" s="187"/>
      <c r="J184" s="185"/>
      <c r="K184" s="185"/>
      <c r="L184" s="185"/>
      <c r="M184" s="304">
        <f>SUM(J184:L184)</f>
        <v>0</v>
      </c>
      <c r="N184" s="304">
        <f>G184+I184+M184</f>
        <v>0</v>
      </c>
      <c r="O184" s="188"/>
    </row>
    <row r="185" spans="1:15" ht="15.75" customHeight="1">
      <c r="A185" s="122" t="s">
        <v>661</v>
      </c>
      <c r="B185" s="133">
        <v>854</v>
      </c>
      <c r="C185" s="185"/>
      <c r="D185" s="185"/>
      <c r="E185" s="185"/>
      <c r="F185" s="185"/>
      <c r="G185" s="186">
        <f>SUM(C185:F185)</f>
        <v>0</v>
      </c>
      <c r="H185" s="187"/>
      <c r="I185" s="187"/>
      <c r="J185" s="185"/>
      <c r="K185" s="185"/>
      <c r="L185" s="185"/>
      <c r="M185" s="304">
        <f>SUM(J185:L185)</f>
        <v>0</v>
      </c>
      <c r="N185" s="304">
        <f>G185+I185+M185</f>
        <v>0</v>
      </c>
      <c r="O185" s="188"/>
    </row>
    <row r="186" spans="1:15" ht="15.75" customHeight="1">
      <c r="A186" s="122" t="s">
        <v>771</v>
      </c>
      <c r="B186" s="740">
        <v>1033</v>
      </c>
      <c r="C186" s="185"/>
      <c r="D186" s="185"/>
      <c r="E186" s="185"/>
      <c r="F186" s="185"/>
      <c r="G186" s="186">
        <f>SUM(C186:F186)</f>
        <v>0</v>
      </c>
      <c r="H186" s="187"/>
      <c r="I186" s="187"/>
      <c r="J186" s="185"/>
      <c r="K186" s="185"/>
      <c r="L186" s="185"/>
      <c r="M186" s="304">
        <f>SUM(J186:L186)</f>
        <v>0</v>
      </c>
      <c r="N186" s="304">
        <f>G186+I186+M186</f>
        <v>0</v>
      </c>
      <c r="O186" s="188"/>
    </row>
    <row r="187" spans="1:15" ht="27.75" customHeight="1">
      <c r="A187" s="868" t="s">
        <v>756</v>
      </c>
      <c r="B187" s="141"/>
      <c r="C187" s="204"/>
      <c r="D187" s="204"/>
      <c r="E187" s="204"/>
      <c r="F187" s="204"/>
      <c r="G187" s="306"/>
      <c r="H187" s="120"/>
      <c r="I187" s="120"/>
      <c r="J187" s="204"/>
      <c r="K187" s="204"/>
      <c r="L187" s="204"/>
      <c r="M187" s="204"/>
      <c r="N187" s="204"/>
      <c r="O187" s="149"/>
    </row>
    <row r="188" spans="1:15" ht="15.75" customHeight="1">
      <c r="A188" s="122" t="s">
        <v>650</v>
      </c>
      <c r="B188" s="133">
        <v>836</v>
      </c>
      <c r="C188" s="185"/>
      <c r="D188" s="185"/>
      <c r="E188" s="185"/>
      <c r="F188" s="185"/>
      <c r="G188" s="186">
        <f aca="true" t="shared" si="31" ref="G188:G193">SUM(C188:F188)</f>
        <v>0</v>
      </c>
      <c r="H188" s="187"/>
      <c r="I188" s="187"/>
      <c r="J188" s="185"/>
      <c r="K188" s="185"/>
      <c r="L188" s="185"/>
      <c r="M188" s="304">
        <f aca="true" t="shared" si="32" ref="M188:M193">SUM(J188:L188)</f>
        <v>0</v>
      </c>
      <c r="N188" s="304">
        <f aca="true" t="shared" si="33" ref="N188:N193">G188+I188+M188</f>
        <v>0</v>
      </c>
      <c r="O188" s="188"/>
    </row>
    <row r="189" spans="1:15" ht="15.75" customHeight="1">
      <c r="A189" s="122" t="s">
        <v>651</v>
      </c>
      <c r="B189" s="133">
        <v>859</v>
      </c>
      <c r="C189" s="309"/>
      <c r="D189" s="309"/>
      <c r="E189" s="309"/>
      <c r="F189" s="309"/>
      <c r="G189" s="186">
        <f t="shared" si="31"/>
        <v>0</v>
      </c>
      <c r="H189" s="187"/>
      <c r="I189" s="187"/>
      <c r="J189" s="309"/>
      <c r="K189" s="309"/>
      <c r="L189" s="309"/>
      <c r="M189" s="304">
        <f t="shared" si="32"/>
        <v>0</v>
      </c>
      <c r="N189" s="304">
        <f t="shared" si="33"/>
        <v>0</v>
      </c>
      <c r="O189" s="273"/>
    </row>
    <row r="190" spans="1:15" ht="15.75" customHeight="1">
      <c r="A190" s="122" t="s">
        <v>652</v>
      </c>
      <c r="B190" s="133">
        <v>860</v>
      </c>
      <c r="C190" s="309"/>
      <c r="D190" s="309"/>
      <c r="E190" s="309"/>
      <c r="F190" s="309"/>
      <c r="G190" s="186">
        <f t="shared" si="31"/>
        <v>0</v>
      </c>
      <c r="H190" s="187"/>
      <c r="I190" s="187"/>
      <c r="J190" s="309"/>
      <c r="K190" s="309"/>
      <c r="L190" s="309"/>
      <c r="M190" s="304">
        <f t="shared" si="32"/>
        <v>0</v>
      </c>
      <c r="N190" s="304">
        <f t="shared" si="33"/>
        <v>0</v>
      </c>
      <c r="O190" s="273"/>
    </row>
    <row r="191" spans="1:15" ht="15.75" customHeight="1">
      <c r="A191" s="122" t="s">
        <v>653</v>
      </c>
      <c r="B191" s="133">
        <v>845</v>
      </c>
      <c r="C191" s="185"/>
      <c r="D191" s="185"/>
      <c r="E191" s="185"/>
      <c r="F191" s="185"/>
      <c r="G191" s="186">
        <f t="shared" si="31"/>
        <v>0</v>
      </c>
      <c r="H191" s="187"/>
      <c r="I191" s="187"/>
      <c r="J191" s="185"/>
      <c r="K191" s="185"/>
      <c r="L191" s="185"/>
      <c r="M191" s="304">
        <f t="shared" si="32"/>
        <v>0</v>
      </c>
      <c r="N191" s="304">
        <f t="shared" si="33"/>
        <v>0</v>
      </c>
      <c r="O191" s="188"/>
    </row>
    <row r="192" spans="1:15" ht="15.75" customHeight="1">
      <c r="A192" s="122" t="s">
        <v>813</v>
      </c>
      <c r="B192" s="133">
        <v>861</v>
      </c>
      <c r="C192" s="185"/>
      <c r="D192" s="185"/>
      <c r="E192" s="185"/>
      <c r="F192" s="185"/>
      <c r="G192" s="186">
        <f t="shared" si="31"/>
        <v>0</v>
      </c>
      <c r="H192" s="187"/>
      <c r="I192" s="187"/>
      <c r="J192" s="185"/>
      <c r="K192" s="185"/>
      <c r="L192" s="185"/>
      <c r="M192" s="304">
        <f t="shared" si="32"/>
        <v>0</v>
      </c>
      <c r="N192" s="304">
        <f t="shared" si="33"/>
        <v>0</v>
      </c>
      <c r="O192" s="188"/>
    </row>
    <row r="193" spans="1:15" ht="15.75" customHeight="1">
      <c r="A193" s="122" t="s">
        <v>772</v>
      </c>
      <c r="B193" s="740">
        <v>1034</v>
      </c>
      <c r="C193" s="185"/>
      <c r="D193" s="185"/>
      <c r="E193" s="185"/>
      <c r="F193" s="185"/>
      <c r="G193" s="186">
        <f t="shared" si="31"/>
        <v>0</v>
      </c>
      <c r="H193" s="187"/>
      <c r="I193" s="187"/>
      <c r="J193" s="185"/>
      <c r="K193" s="185"/>
      <c r="L193" s="185"/>
      <c r="M193" s="304">
        <f t="shared" si="32"/>
        <v>0</v>
      </c>
      <c r="N193" s="304">
        <f t="shared" si="33"/>
        <v>0</v>
      </c>
      <c r="O193" s="188"/>
    </row>
    <row r="194" spans="1:15" ht="27.75" customHeight="1">
      <c r="A194" s="868" t="s">
        <v>757</v>
      </c>
      <c r="B194" s="141"/>
      <c r="C194" s="204"/>
      <c r="D194" s="204"/>
      <c r="E194" s="204"/>
      <c r="F194" s="204"/>
      <c r="G194" s="306"/>
      <c r="H194" s="120"/>
      <c r="I194" s="120"/>
      <c r="J194" s="204"/>
      <c r="K194" s="204"/>
      <c r="L194" s="204"/>
      <c r="M194" s="204"/>
      <c r="N194" s="204"/>
      <c r="O194" s="149"/>
    </row>
    <row r="195" spans="1:15" ht="15.75" customHeight="1">
      <c r="A195" s="122" t="s">
        <v>654</v>
      </c>
      <c r="B195" s="133">
        <v>856</v>
      </c>
      <c r="C195" s="185"/>
      <c r="D195" s="185"/>
      <c r="E195" s="185"/>
      <c r="F195" s="185"/>
      <c r="G195" s="186">
        <f aca="true" t="shared" si="34" ref="G195:G203">SUM(C195:F195)</f>
        <v>0</v>
      </c>
      <c r="H195" s="187"/>
      <c r="I195" s="187"/>
      <c r="J195" s="185"/>
      <c r="K195" s="185"/>
      <c r="L195" s="185"/>
      <c r="M195" s="304">
        <f aca="true" t="shared" si="35" ref="M195:M203">SUM(J195:L195)</f>
        <v>0</v>
      </c>
      <c r="N195" s="304">
        <f aca="true" t="shared" si="36" ref="N195:N205">G195+I195+M195</f>
        <v>0</v>
      </c>
      <c r="O195" s="188"/>
    </row>
    <row r="196" spans="1:15" ht="15.75" customHeight="1">
      <c r="A196" s="195" t="s">
        <v>656</v>
      </c>
      <c r="B196" s="133">
        <v>880</v>
      </c>
      <c r="C196" s="185"/>
      <c r="D196" s="185"/>
      <c r="E196" s="185"/>
      <c r="F196" s="185"/>
      <c r="G196" s="186">
        <f t="shared" si="34"/>
        <v>0</v>
      </c>
      <c r="H196" s="187"/>
      <c r="I196" s="187"/>
      <c r="J196" s="185"/>
      <c r="K196" s="185"/>
      <c r="L196" s="185"/>
      <c r="M196" s="304">
        <f t="shared" si="35"/>
        <v>0</v>
      </c>
      <c r="N196" s="304">
        <f t="shared" si="36"/>
        <v>0</v>
      </c>
      <c r="O196" s="188"/>
    </row>
    <row r="197" spans="1:15" ht="15.75" customHeight="1">
      <c r="A197" s="122" t="s">
        <v>658</v>
      </c>
      <c r="B197" s="133">
        <v>868</v>
      </c>
      <c r="C197" s="185"/>
      <c r="D197" s="185"/>
      <c r="E197" s="185"/>
      <c r="F197" s="185"/>
      <c r="G197" s="186">
        <f t="shared" si="34"/>
        <v>0</v>
      </c>
      <c r="H197" s="187"/>
      <c r="I197" s="187"/>
      <c r="J197" s="185"/>
      <c r="K197" s="185"/>
      <c r="L197" s="185"/>
      <c r="M197" s="304">
        <f t="shared" si="35"/>
        <v>0</v>
      </c>
      <c r="N197" s="304">
        <f t="shared" si="36"/>
        <v>0</v>
      </c>
      <c r="O197" s="188"/>
    </row>
    <row r="198" spans="1:15" ht="15.75" customHeight="1">
      <c r="A198" s="122" t="s">
        <v>659</v>
      </c>
      <c r="B198" s="133">
        <v>870</v>
      </c>
      <c r="C198" s="185"/>
      <c r="D198" s="185"/>
      <c r="E198" s="185"/>
      <c r="F198" s="185"/>
      <c r="G198" s="186">
        <f t="shared" si="34"/>
        <v>0</v>
      </c>
      <c r="H198" s="187"/>
      <c r="I198" s="187"/>
      <c r="J198" s="185"/>
      <c r="K198" s="185"/>
      <c r="L198" s="185"/>
      <c r="M198" s="304">
        <f t="shared" si="35"/>
        <v>0</v>
      </c>
      <c r="N198" s="304">
        <f t="shared" si="36"/>
        <v>0</v>
      </c>
      <c r="O198" s="188"/>
    </row>
    <row r="199" spans="1:15" ht="15.75" customHeight="1">
      <c r="A199" s="122" t="s">
        <v>660</v>
      </c>
      <c r="B199" s="133">
        <v>872</v>
      </c>
      <c r="C199" s="185"/>
      <c r="D199" s="185"/>
      <c r="E199" s="185"/>
      <c r="F199" s="185"/>
      <c r="G199" s="186">
        <f t="shared" si="34"/>
        <v>0</v>
      </c>
      <c r="H199" s="187"/>
      <c r="I199" s="187"/>
      <c r="J199" s="185"/>
      <c r="K199" s="185"/>
      <c r="L199" s="185"/>
      <c r="M199" s="304">
        <f t="shared" si="35"/>
        <v>0</v>
      </c>
      <c r="N199" s="304">
        <f t="shared" si="36"/>
        <v>0</v>
      </c>
      <c r="O199" s="188"/>
    </row>
    <row r="200" spans="1:15" ht="15.75" customHeight="1">
      <c r="A200" s="122" t="s">
        <v>662</v>
      </c>
      <c r="B200" s="133">
        <v>876</v>
      </c>
      <c r="C200" s="185"/>
      <c r="D200" s="185"/>
      <c r="E200" s="185"/>
      <c r="F200" s="185"/>
      <c r="G200" s="186">
        <f t="shared" si="34"/>
        <v>0</v>
      </c>
      <c r="H200" s="187"/>
      <c r="I200" s="187"/>
      <c r="J200" s="185"/>
      <c r="K200" s="185"/>
      <c r="L200" s="185"/>
      <c r="M200" s="304">
        <f t="shared" si="35"/>
        <v>0</v>
      </c>
      <c r="N200" s="304">
        <f t="shared" si="36"/>
        <v>0</v>
      </c>
      <c r="O200" s="188"/>
    </row>
    <row r="201" spans="1:15" ht="15.75" customHeight="1">
      <c r="A201" s="122" t="s">
        <v>773</v>
      </c>
      <c r="B201" s="740">
        <v>1035</v>
      </c>
      <c r="C201" s="185"/>
      <c r="D201" s="185"/>
      <c r="E201" s="185"/>
      <c r="F201" s="185"/>
      <c r="G201" s="186">
        <f>SUM(C201:F201)</f>
        <v>0</v>
      </c>
      <c r="H201" s="187"/>
      <c r="I201" s="187"/>
      <c r="J201" s="185"/>
      <c r="K201" s="185"/>
      <c r="L201" s="185"/>
      <c r="M201" s="304">
        <f>SUM(J201:L201)</f>
        <v>0</v>
      </c>
      <c r="N201" s="304">
        <f t="shared" si="36"/>
        <v>0</v>
      </c>
      <c r="O201" s="188"/>
    </row>
    <row r="202" spans="1:15" s="61" customFormat="1" ht="15.75" customHeight="1">
      <c r="A202" s="821"/>
      <c r="B202" s="824"/>
      <c r="C202" s="825"/>
      <c r="D202" s="825"/>
      <c r="E202" s="825"/>
      <c r="F202" s="825"/>
      <c r="G202" s="826"/>
      <c r="H202" s="827"/>
      <c r="I202" s="827"/>
      <c r="J202" s="825"/>
      <c r="K202" s="825"/>
      <c r="L202" s="825"/>
      <c r="M202" s="828"/>
      <c r="N202" s="828"/>
      <c r="O202" s="829"/>
    </row>
    <row r="203" spans="1:15" ht="15.75" customHeight="1">
      <c r="A203" s="122" t="s">
        <v>582</v>
      </c>
      <c r="B203" s="133">
        <v>889</v>
      </c>
      <c r="C203" s="185"/>
      <c r="D203" s="185"/>
      <c r="E203" s="185"/>
      <c r="F203" s="185"/>
      <c r="G203" s="186">
        <f t="shared" si="34"/>
        <v>0</v>
      </c>
      <c r="H203" s="187"/>
      <c r="I203" s="187"/>
      <c r="J203" s="185"/>
      <c r="K203" s="185"/>
      <c r="L203" s="185"/>
      <c r="M203" s="304">
        <f t="shared" si="35"/>
        <v>0</v>
      </c>
      <c r="N203" s="304">
        <f t="shared" si="36"/>
        <v>0</v>
      </c>
      <c r="O203" s="188"/>
    </row>
    <row r="204" spans="1:15" ht="27.75" customHeight="1">
      <c r="A204" s="260" t="s">
        <v>509</v>
      </c>
      <c r="B204" s="133">
        <v>998</v>
      </c>
      <c r="C204" s="310"/>
      <c r="D204" s="310"/>
      <c r="E204" s="310"/>
      <c r="F204" s="310"/>
      <c r="G204" s="304">
        <f>SUM(C204:F204)</f>
        <v>0</v>
      </c>
      <c r="H204" s="303"/>
      <c r="I204" s="303"/>
      <c r="J204" s="310"/>
      <c r="K204" s="310"/>
      <c r="L204" s="310"/>
      <c r="M204" s="304">
        <f>SUM(J204:L204)</f>
        <v>0</v>
      </c>
      <c r="N204" s="304">
        <f t="shared" si="36"/>
        <v>0</v>
      </c>
      <c r="O204" s="311"/>
    </row>
    <row r="205" spans="1:15" ht="27.75" customHeight="1">
      <c r="A205" s="474" t="s">
        <v>510</v>
      </c>
      <c r="B205" s="263"/>
      <c r="C205" s="312">
        <f>C15+C28+C97+C135+C180+C204</f>
        <v>0</v>
      </c>
      <c r="D205" s="312">
        <f>D15+D28+D97+D135+D180+D204</f>
        <v>0</v>
      </c>
      <c r="E205" s="312">
        <f>E15+E28+E97+E135+E180+E204</f>
        <v>0</v>
      </c>
      <c r="F205" s="312">
        <f>F15+F28+F97+F135+F180+F204</f>
        <v>0</v>
      </c>
      <c r="G205" s="313">
        <f>SUM(C205:F205)</f>
        <v>0</v>
      </c>
      <c r="H205" s="312">
        <f>H15+H28+H97+H135+H180+H204</f>
        <v>0</v>
      </c>
      <c r="I205" s="312">
        <f>I15+I28+I97+I135+I180+I204</f>
        <v>0</v>
      </c>
      <c r="J205" s="312">
        <f>J15+J28+J97+J135+J180+J204</f>
        <v>0</v>
      </c>
      <c r="K205" s="312">
        <f>K15+K28+K97+K135+K180+K204</f>
        <v>0</v>
      </c>
      <c r="L205" s="312">
        <f>L15+L28+L97+L135+L180+L204</f>
        <v>0</v>
      </c>
      <c r="M205" s="304">
        <f>SUM(J205:L205)</f>
        <v>0</v>
      </c>
      <c r="N205" s="304">
        <f t="shared" si="36"/>
        <v>0</v>
      </c>
      <c r="O205" s="314">
        <f>O15+O28+O97+O135+O180+O204</f>
        <v>0</v>
      </c>
    </row>
    <row r="206" spans="1:15" s="194" customFormat="1" ht="19.5" customHeight="1">
      <c r="A206" s="148"/>
      <c r="B206" s="141"/>
      <c r="C206" s="204"/>
      <c r="D206" s="204"/>
      <c r="E206" s="204"/>
      <c r="F206" s="204"/>
      <c r="G206" s="184"/>
      <c r="H206" s="120"/>
      <c r="I206" s="120"/>
      <c r="J206" s="204"/>
      <c r="K206" s="204"/>
      <c r="L206" s="204"/>
      <c r="M206" s="204"/>
      <c r="N206" s="204"/>
      <c r="O206" s="149"/>
    </row>
    <row r="207" spans="1:15" s="194" customFormat="1" ht="19.5" customHeight="1">
      <c r="A207" s="308" t="s">
        <v>367</v>
      </c>
      <c r="B207" s="141"/>
      <c r="C207" s="204"/>
      <c r="D207" s="204"/>
      <c r="E207" s="204"/>
      <c r="F207" s="204"/>
      <c r="G207" s="120"/>
      <c r="H207" s="120"/>
      <c r="I207" s="120"/>
      <c r="J207" s="204"/>
      <c r="K207" s="204"/>
      <c r="L207" s="204"/>
      <c r="M207" s="204"/>
      <c r="N207" s="204"/>
      <c r="O207" s="149"/>
    </row>
    <row r="208" spans="1:16" ht="15.75" customHeight="1">
      <c r="A208" s="122" t="s">
        <v>718</v>
      </c>
      <c r="B208" s="133"/>
      <c r="C208" s="126">
        <f>C211+C213</f>
        <v>0</v>
      </c>
      <c r="D208" s="185">
        <f>D211+D213</f>
        <v>0</v>
      </c>
      <c r="E208" s="185">
        <f>E211+E213</f>
        <v>0</v>
      </c>
      <c r="F208" s="125" t="s">
        <v>175</v>
      </c>
      <c r="G208" s="243">
        <f>C208+D208+E208</f>
        <v>0</v>
      </c>
      <c r="H208" s="125" t="s">
        <v>175</v>
      </c>
      <c r="I208" s="145"/>
      <c r="J208" s="312">
        <f>J211</f>
        <v>0</v>
      </c>
      <c r="K208" s="312">
        <f>K211</f>
        <v>0</v>
      </c>
      <c r="L208" s="125" t="s">
        <v>175</v>
      </c>
      <c r="M208" s="304">
        <f>M211</f>
        <v>0</v>
      </c>
      <c r="N208" s="304">
        <f>G208+I208+M208</f>
        <v>0</v>
      </c>
      <c r="O208" s="700" t="s">
        <v>175</v>
      </c>
      <c r="P208" s="61"/>
    </row>
    <row r="209" spans="1:15" ht="15.75" customHeight="1">
      <c r="A209" s="316" t="s">
        <v>719</v>
      </c>
      <c r="B209" s="141"/>
      <c r="C209" s="232"/>
      <c r="D209" s="145"/>
      <c r="E209" s="145"/>
      <c r="F209" s="145"/>
      <c r="G209" s="184"/>
      <c r="H209" s="145"/>
      <c r="I209" s="145"/>
      <c r="J209" s="145"/>
      <c r="K209" s="145"/>
      <c r="L209" s="145"/>
      <c r="M209" s="145"/>
      <c r="N209" s="232"/>
      <c r="O209" s="317"/>
    </row>
    <row r="210" spans="1:15" ht="15.75" customHeight="1">
      <c r="A210" s="258" t="s">
        <v>724</v>
      </c>
      <c r="B210" s="141"/>
      <c r="C210" s="232"/>
      <c r="D210" s="145"/>
      <c r="E210" s="145"/>
      <c r="F210" s="145"/>
      <c r="G210" s="184"/>
      <c r="H210" s="145"/>
      <c r="I210" s="145"/>
      <c r="J210" s="145"/>
      <c r="K210" s="145"/>
      <c r="L210" s="145"/>
      <c r="M210" s="145"/>
      <c r="N210" s="232"/>
      <c r="O210" s="318"/>
    </row>
    <row r="211" spans="1:15" ht="15.75" customHeight="1">
      <c r="A211" s="222" t="s">
        <v>725</v>
      </c>
      <c r="B211" s="263" t="s">
        <v>59</v>
      </c>
      <c r="C211" s="287"/>
      <c r="D211" s="140"/>
      <c r="E211" s="140"/>
      <c r="F211" s="140" t="s">
        <v>175</v>
      </c>
      <c r="G211" s="319">
        <f>C211+D211+E211</f>
        <v>0</v>
      </c>
      <c r="H211" s="140" t="s">
        <v>175</v>
      </c>
      <c r="I211" s="140"/>
      <c r="J211" s="312"/>
      <c r="K211" s="312"/>
      <c r="L211" s="140" t="s">
        <v>175</v>
      </c>
      <c r="M211" s="304">
        <f>J211+K211</f>
        <v>0</v>
      </c>
      <c r="N211" s="287">
        <f>G211+I211+M211</f>
        <v>0</v>
      </c>
      <c r="O211" s="289"/>
    </row>
    <row r="212" spans="1:15" ht="15.75" customHeight="1">
      <c r="A212" s="258" t="s">
        <v>726</v>
      </c>
      <c r="B212" s="207"/>
      <c r="C212" s="232"/>
      <c r="D212" s="204"/>
      <c r="E212" s="204"/>
      <c r="F212" s="145"/>
      <c r="G212" s="306"/>
      <c r="H212" s="145"/>
      <c r="I212" s="145"/>
      <c r="J212" s="145"/>
      <c r="K212" s="145"/>
      <c r="L212" s="145"/>
      <c r="M212" s="145"/>
      <c r="N212" s="145"/>
      <c r="O212" s="80"/>
    </row>
    <row r="213" spans="1:19" ht="15.75" customHeight="1">
      <c r="A213" s="222" t="s">
        <v>478</v>
      </c>
      <c r="B213" s="263">
        <v>220</v>
      </c>
      <c r="C213" s="287"/>
      <c r="D213" s="320"/>
      <c r="E213" s="320"/>
      <c r="F213" s="140" t="s">
        <v>175</v>
      </c>
      <c r="G213" s="319">
        <f>C213+D213+E213</f>
        <v>0</v>
      </c>
      <c r="H213" s="140" t="s">
        <v>175</v>
      </c>
      <c r="I213" s="140"/>
      <c r="J213" s="140" t="s">
        <v>175</v>
      </c>
      <c r="K213" s="140" t="s">
        <v>175</v>
      </c>
      <c r="L213" s="140" t="s">
        <v>175</v>
      </c>
      <c r="M213" s="140" t="s">
        <v>175</v>
      </c>
      <c r="N213" s="140" t="s">
        <v>175</v>
      </c>
      <c r="O213" s="700" t="s">
        <v>175</v>
      </c>
      <c r="P213" s="61"/>
      <c r="R213" s="61"/>
      <c r="S213" s="61"/>
    </row>
    <row r="214" spans="1:19" s="197" customFormat="1" ht="19.5" customHeight="1">
      <c r="A214" s="148"/>
      <c r="B214" s="141"/>
      <c r="C214" s="204"/>
      <c r="D214" s="204"/>
      <c r="E214" s="204"/>
      <c r="F214" s="204"/>
      <c r="G214" s="184"/>
      <c r="H214" s="120"/>
      <c r="I214" s="120"/>
      <c r="J214" s="204"/>
      <c r="K214" s="204"/>
      <c r="L214" s="204"/>
      <c r="M214" s="204"/>
      <c r="N214" s="204"/>
      <c r="O214" s="149"/>
      <c r="R214" s="138"/>
      <c r="S214" s="138"/>
    </row>
    <row r="215" spans="1:19" ht="27.75" customHeight="1">
      <c r="A215" s="248" t="s">
        <v>511</v>
      </c>
      <c r="B215" s="133" t="s">
        <v>171</v>
      </c>
      <c r="C215" s="304">
        <f>C205+C208</f>
        <v>0</v>
      </c>
      <c r="D215" s="304">
        <f>D205+D208</f>
        <v>0</v>
      </c>
      <c r="E215" s="304">
        <f>E205+E208</f>
        <v>0</v>
      </c>
      <c r="F215" s="304">
        <f>F205</f>
        <v>0</v>
      </c>
      <c r="G215" s="304">
        <f>SUM(C215:F215)</f>
        <v>0</v>
      </c>
      <c r="H215" s="304">
        <f>H205</f>
        <v>0</v>
      </c>
      <c r="I215" s="304">
        <f>I205</f>
        <v>0</v>
      </c>
      <c r="J215" s="304">
        <f>J205+J208</f>
        <v>0</v>
      </c>
      <c r="K215" s="304">
        <f>K205+K208</f>
        <v>0</v>
      </c>
      <c r="L215" s="304">
        <f>L205</f>
        <v>0</v>
      </c>
      <c r="M215" s="304">
        <f>SUM(J215:L215)</f>
        <v>0</v>
      </c>
      <c r="N215" s="304">
        <f>G215+I215+M215</f>
        <v>0</v>
      </c>
      <c r="O215" s="321">
        <f>O205+O208</f>
        <v>0</v>
      </c>
      <c r="R215" s="61"/>
      <c r="S215" s="61"/>
    </row>
    <row r="216" spans="1:19" ht="15.75" customHeight="1">
      <c r="A216" s="308" t="s">
        <v>148</v>
      </c>
      <c r="B216" s="141"/>
      <c r="C216" s="204"/>
      <c r="D216" s="204"/>
      <c r="E216" s="204"/>
      <c r="F216" s="204"/>
      <c r="G216" s="184"/>
      <c r="H216" s="120"/>
      <c r="I216" s="120"/>
      <c r="J216" s="204"/>
      <c r="K216" s="204"/>
      <c r="L216" s="204"/>
      <c r="M216" s="204"/>
      <c r="N216" s="204"/>
      <c r="O216" s="149"/>
      <c r="R216" s="728"/>
      <c r="S216" s="729"/>
    </row>
    <row r="217" spans="1:19" ht="15.75" customHeight="1">
      <c r="A217" s="308" t="s">
        <v>148</v>
      </c>
      <c r="B217" s="141"/>
      <c r="C217" s="204"/>
      <c r="D217" s="204"/>
      <c r="E217" s="204"/>
      <c r="F217" s="204"/>
      <c r="G217" s="184"/>
      <c r="H217" s="120"/>
      <c r="I217" s="120"/>
      <c r="J217" s="204"/>
      <c r="K217" s="204"/>
      <c r="L217" s="204"/>
      <c r="M217" s="204"/>
      <c r="N217" s="204"/>
      <c r="O217" s="149"/>
      <c r="R217" s="728"/>
      <c r="S217" s="729"/>
    </row>
    <row r="218" spans="1:19" ht="15.75" customHeight="1">
      <c r="A218" s="122" t="s">
        <v>470</v>
      </c>
      <c r="B218" s="133" t="s">
        <v>368</v>
      </c>
      <c r="C218" s="185"/>
      <c r="D218" s="185"/>
      <c r="E218" s="185"/>
      <c r="F218" s="322" t="s">
        <v>175</v>
      </c>
      <c r="G218" s="186">
        <f>C218+D218+E218</f>
        <v>0</v>
      </c>
      <c r="H218" s="322" t="s">
        <v>175</v>
      </c>
      <c r="I218" s="322"/>
      <c r="J218" s="322" t="s">
        <v>175</v>
      </c>
      <c r="K218" s="322" t="s">
        <v>175</v>
      </c>
      <c r="L218" s="322" t="s">
        <v>175</v>
      </c>
      <c r="M218" s="322" t="s">
        <v>175</v>
      </c>
      <c r="N218" s="322" t="s">
        <v>175</v>
      </c>
      <c r="O218" s="188"/>
      <c r="R218" s="730"/>
      <c r="S218" s="299"/>
    </row>
    <row r="219" spans="1:19" ht="15.75" customHeight="1">
      <c r="A219" s="122" t="s">
        <v>471</v>
      </c>
      <c r="B219" s="133" t="s">
        <v>369</v>
      </c>
      <c r="C219" s="185"/>
      <c r="D219" s="185"/>
      <c r="E219" s="185"/>
      <c r="F219" s="322" t="s">
        <v>175</v>
      </c>
      <c r="G219" s="186">
        <f>C219+D219+E219</f>
        <v>0</v>
      </c>
      <c r="H219" s="322" t="s">
        <v>175</v>
      </c>
      <c r="I219" s="322"/>
      <c r="J219" s="322" t="s">
        <v>175</v>
      </c>
      <c r="K219" s="322" t="s">
        <v>175</v>
      </c>
      <c r="L219" s="322" t="s">
        <v>175</v>
      </c>
      <c r="M219" s="322" t="s">
        <v>175</v>
      </c>
      <c r="N219" s="322" t="s">
        <v>175</v>
      </c>
      <c r="O219" s="188"/>
      <c r="R219" s="258"/>
      <c r="S219" s="302"/>
    </row>
    <row r="220" spans="1:19" ht="15.75" customHeight="1">
      <c r="A220" s="122" t="s">
        <v>472</v>
      </c>
      <c r="B220" s="133" t="s">
        <v>370</v>
      </c>
      <c r="C220" s="185"/>
      <c r="D220" s="185"/>
      <c r="E220" s="185"/>
      <c r="F220" s="322" t="s">
        <v>175</v>
      </c>
      <c r="G220" s="186">
        <f>C220+D220+E220</f>
        <v>0</v>
      </c>
      <c r="H220" s="322" t="s">
        <v>175</v>
      </c>
      <c r="I220" s="322"/>
      <c r="J220" s="322" t="s">
        <v>175</v>
      </c>
      <c r="K220" s="322" t="s">
        <v>175</v>
      </c>
      <c r="L220" s="322" t="s">
        <v>175</v>
      </c>
      <c r="M220" s="322" t="s">
        <v>175</v>
      </c>
      <c r="N220" s="322" t="s">
        <v>175</v>
      </c>
      <c r="O220" s="188"/>
      <c r="R220" s="727"/>
      <c r="S220" s="299"/>
    </row>
    <row r="221" spans="1:19" ht="15.75" customHeight="1">
      <c r="A221" s="122" t="s">
        <v>473</v>
      </c>
      <c r="B221" s="133" t="s">
        <v>371</v>
      </c>
      <c r="C221" s="185"/>
      <c r="D221" s="185"/>
      <c r="E221" s="185"/>
      <c r="F221" s="322" t="s">
        <v>175</v>
      </c>
      <c r="G221" s="186">
        <f>C221+D221+E221</f>
        <v>0</v>
      </c>
      <c r="H221" s="322" t="s">
        <v>175</v>
      </c>
      <c r="I221" s="322"/>
      <c r="J221" s="322" t="s">
        <v>175</v>
      </c>
      <c r="K221" s="322" t="s">
        <v>175</v>
      </c>
      <c r="L221" s="322" t="s">
        <v>175</v>
      </c>
      <c r="M221" s="322" t="s">
        <v>175</v>
      </c>
      <c r="N221" s="322" t="s">
        <v>175</v>
      </c>
      <c r="O221" s="188"/>
      <c r="R221" s="258"/>
      <c r="S221" s="302"/>
    </row>
    <row r="222" spans="1:19" ht="15.75" customHeight="1">
      <c r="A222" s="195" t="s">
        <v>474</v>
      </c>
      <c r="B222" s="133" t="s">
        <v>372</v>
      </c>
      <c r="C222" s="185"/>
      <c r="D222" s="185"/>
      <c r="E222" s="185"/>
      <c r="F222" s="322" t="s">
        <v>175</v>
      </c>
      <c r="G222" s="186">
        <f>C222+D222+E222</f>
        <v>0</v>
      </c>
      <c r="H222" s="322" t="s">
        <v>175</v>
      </c>
      <c r="I222" s="322"/>
      <c r="J222" s="322" t="s">
        <v>175</v>
      </c>
      <c r="K222" s="322" t="s">
        <v>175</v>
      </c>
      <c r="L222" s="322" t="s">
        <v>175</v>
      </c>
      <c r="M222" s="322" t="s">
        <v>175</v>
      </c>
      <c r="N222" s="322" t="s">
        <v>175</v>
      </c>
      <c r="O222" s="188"/>
      <c r="R222" s="727"/>
      <c r="S222" s="299"/>
    </row>
    <row r="223" spans="1:19" s="197" customFormat="1" ht="19.5" customHeight="1">
      <c r="A223" s="148"/>
      <c r="B223" s="207"/>
      <c r="C223" s="120"/>
      <c r="D223" s="120"/>
      <c r="E223" s="120"/>
      <c r="F223" s="323" t="s">
        <v>175</v>
      </c>
      <c r="G223" s="184"/>
      <c r="H223" s="696" t="s">
        <v>175</v>
      </c>
      <c r="I223" s="698"/>
      <c r="J223" s="698" t="s">
        <v>175</v>
      </c>
      <c r="K223" s="698" t="s">
        <v>175</v>
      </c>
      <c r="L223" s="323" t="s">
        <v>175</v>
      </c>
      <c r="M223" s="693" t="s">
        <v>175</v>
      </c>
      <c r="N223" s="693" t="s">
        <v>175</v>
      </c>
      <c r="O223" s="148"/>
      <c r="R223" s="138"/>
      <c r="S223" s="138"/>
    </row>
    <row r="224" spans="1:19" ht="27.75" customHeight="1">
      <c r="A224" s="292" t="s">
        <v>373</v>
      </c>
      <c r="B224" s="133" t="s">
        <v>361</v>
      </c>
      <c r="C224" s="324">
        <f>SUM(C218:C222)</f>
        <v>0</v>
      </c>
      <c r="D224" s="324">
        <f>SUM(D218:D222)</f>
        <v>0</v>
      </c>
      <c r="E224" s="324">
        <f>SUM(E218:E222)</f>
        <v>0</v>
      </c>
      <c r="F224" s="325" t="s">
        <v>175</v>
      </c>
      <c r="G224" s="324">
        <f>C224+D224+E224</f>
        <v>0</v>
      </c>
      <c r="H224" s="697" t="s">
        <v>175</v>
      </c>
      <c r="I224" s="699"/>
      <c r="J224" s="699" t="s">
        <v>175</v>
      </c>
      <c r="K224" s="699" t="s">
        <v>175</v>
      </c>
      <c r="L224" s="325" t="s">
        <v>175</v>
      </c>
      <c r="M224" s="694" t="s">
        <v>175</v>
      </c>
      <c r="N224" s="694" t="s">
        <v>175</v>
      </c>
      <c r="O224" s="326">
        <f>SUM(O218:O222)</f>
        <v>0</v>
      </c>
      <c r="R224" s="61"/>
      <c r="S224" s="61"/>
    </row>
    <row r="225" spans="1:19" ht="15.75" customHeight="1">
      <c r="A225" s="148"/>
      <c r="B225" s="207"/>
      <c r="C225" s="120"/>
      <c r="D225" s="120"/>
      <c r="E225" s="120"/>
      <c r="F225" s="323"/>
      <c r="G225" s="184"/>
      <c r="H225" s="323"/>
      <c r="I225" s="323"/>
      <c r="J225" s="120"/>
      <c r="K225" s="120"/>
      <c r="L225" s="323"/>
      <c r="M225" s="120"/>
      <c r="N225" s="120"/>
      <c r="O225" s="148"/>
      <c r="R225" s="61"/>
      <c r="S225" s="61"/>
    </row>
    <row r="226" spans="1:19" s="197" customFormat="1" ht="19.5" customHeight="1">
      <c r="A226" s="148"/>
      <c r="B226" s="207"/>
      <c r="C226" s="120"/>
      <c r="D226" s="120"/>
      <c r="E226" s="120"/>
      <c r="F226" s="323"/>
      <c r="G226" s="184"/>
      <c r="H226" s="323"/>
      <c r="I226" s="323"/>
      <c r="J226" s="120"/>
      <c r="K226" s="120"/>
      <c r="L226" s="323"/>
      <c r="M226" s="120"/>
      <c r="N226" s="120"/>
      <c r="O226" s="148"/>
      <c r="R226" s="138"/>
      <c r="S226" s="138"/>
    </row>
    <row r="227" spans="1:15" s="61" customFormat="1" ht="27.75" customHeight="1" thickBot="1">
      <c r="A227" s="293" t="s">
        <v>362</v>
      </c>
      <c r="B227" s="294"/>
      <c r="C227" s="327">
        <f>C215+C224</f>
        <v>0</v>
      </c>
      <c r="D227" s="327">
        <f>D215+D224</f>
        <v>0</v>
      </c>
      <c r="E227" s="327">
        <f>E215+E224</f>
        <v>0</v>
      </c>
      <c r="F227" s="327">
        <f>F215</f>
        <v>0</v>
      </c>
      <c r="G227" s="327">
        <f>SUM(C227:F227)</f>
        <v>0</v>
      </c>
      <c r="H227" s="327">
        <f>H215</f>
        <v>0</v>
      </c>
      <c r="I227" s="327"/>
      <c r="J227" s="327">
        <f>J215</f>
        <v>0</v>
      </c>
      <c r="K227" s="327">
        <f>K215</f>
        <v>0</v>
      </c>
      <c r="L227" s="327">
        <f>L215</f>
        <v>0</v>
      </c>
      <c r="M227" s="695">
        <f>SUM(J227:L227)</f>
        <v>0</v>
      </c>
      <c r="N227" s="695">
        <f>G227+I227+M227</f>
        <v>0</v>
      </c>
      <c r="O227" s="328">
        <f>O215+O224</f>
        <v>0</v>
      </c>
    </row>
    <row r="228" spans="1:15" ht="15.75" customHeight="1" thickTop="1">
      <c r="A228" s="154"/>
      <c r="B228" s="302"/>
      <c r="C228" s="329"/>
      <c r="D228" s="329"/>
      <c r="E228" s="329"/>
      <c r="F228" s="330"/>
      <c r="G228" s="331"/>
      <c r="H228" s="330"/>
      <c r="I228" s="330"/>
      <c r="J228" s="329"/>
      <c r="K228" s="329"/>
      <c r="L228" s="329"/>
      <c r="M228" s="329"/>
      <c r="N228" s="329"/>
      <c r="O228" s="329"/>
    </row>
    <row r="229" spans="2:15" ht="15.75" customHeight="1">
      <c r="B229" s="332"/>
      <c r="C229" s="148"/>
      <c r="D229" s="148"/>
      <c r="E229" s="148"/>
      <c r="F229" s="148"/>
      <c r="G229" s="333"/>
      <c r="H229" s="148"/>
      <c r="I229" s="148"/>
      <c r="J229" s="148"/>
      <c r="K229" s="148"/>
      <c r="L229" s="148"/>
      <c r="M229" s="148"/>
      <c r="N229" s="148"/>
      <c r="O229" s="148"/>
    </row>
    <row r="230" spans="2:15" ht="15.75" customHeight="1">
      <c r="B230" s="332"/>
      <c r="C230" s="148"/>
      <c r="D230" s="148"/>
      <c r="E230" s="148"/>
      <c r="F230" s="148"/>
      <c r="G230" s="333"/>
      <c r="H230" s="148"/>
      <c r="I230" s="148"/>
      <c r="J230" s="148"/>
      <c r="K230" s="148"/>
      <c r="L230" s="148"/>
      <c r="M230" s="148"/>
      <c r="N230" s="148"/>
      <c r="O230" s="148"/>
    </row>
  </sheetData>
  <sheetProtection/>
  <mergeCells count="4">
    <mergeCell ref="D10:F10"/>
    <mergeCell ref="J9:M9"/>
    <mergeCell ref="C9:H9"/>
    <mergeCell ref="I9:I11"/>
  </mergeCells>
  <printOptions/>
  <pageMargins left="0.3937007874015748" right="0.3937007874015748" top="0.31496062992125984" bottom="0.31496062992125984" header="0.07874015748031496" footer="0.07874015748031496"/>
  <pageSetup firstPageNumber="9" useFirstPageNumber="1" fitToHeight="4" fitToWidth="1" horizontalDpi="600" verticalDpi="600" orientation="portrait" paperSize="9" scale="40" r:id="rId1"/>
  <headerFooter alignWithMargins="0">
    <oddFooter>&amp;L&amp;D, &amp;T&amp;C&amp;P</oddFooter>
  </headerFooter>
  <ignoredErrors>
    <ignoredError sqref="C8 B215:B2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95"/>
  <sheetViews>
    <sheetView showGridLines="0" zoomScale="85" zoomScaleNormal="85" zoomScalePageLayoutView="0" workbookViewId="0" topLeftCell="A1">
      <pane xSplit="2" ySplit="14" topLeftCell="C9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11.4453125" defaultRowHeight="15.75" customHeight="1"/>
  <cols>
    <col min="1" max="1" width="41.10546875" style="139" customWidth="1"/>
    <col min="2" max="2" width="5.88671875" style="198" customWidth="1"/>
    <col min="3" max="5" width="10.88671875" style="139" customWidth="1"/>
    <col min="6" max="6" width="12.88671875" style="139" customWidth="1"/>
    <col min="7" max="7" width="12.88671875" style="27" customWidth="1"/>
    <col min="8" max="8" width="12.10546875" style="139" customWidth="1"/>
    <col min="9" max="16384" width="11.4453125" style="139" customWidth="1"/>
  </cols>
  <sheetData>
    <row r="1" spans="1:8" ht="15.75" customHeight="1" thickBot="1">
      <c r="A1" s="157" t="s">
        <v>374</v>
      </c>
      <c r="B1" s="139"/>
      <c r="G1" s="66" t="s">
        <v>0</v>
      </c>
      <c r="H1" s="164" t="s">
        <v>1</v>
      </c>
    </row>
    <row r="2" spans="1:2" ht="15.75" customHeight="1" thickTop="1">
      <c r="A2" s="199" t="s">
        <v>375</v>
      </c>
      <c r="B2" s="139"/>
    </row>
    <row r="3" spans="1:8" ht="15.75" customHeight="1" thickBot="1">
      <c r="A3" s="200" t="s">
        <v>816</v>
      </c>
      <c r="B3" s="139"/>
      <c r="G3" s="66" t="s">
        <v>3</v>
      </c>
      <c r="H3" s="71">
        <v>2023</v>
      </c>
    </row>
    <row r="4" ht="15.75" customHeight="1" thickTop="1">
      <c r="B4" s="139"/>
    </row>
    <row r="5" spans="2:8" ht="15.75" customHeight="1">
      <c r="B5" s="139"/>
      <c r="G5" s="74" t="s">
        <v>4</v>
      </c>
      <c r="H5" s="75" t="s">
        <v>1</v>
      </c>
    </row>
    <row r="6" spans="2:8" ht="15.75" customHeight="1">
      <c r="B6" s="139"/>
      <c r="G6" s="139"/>
      <c r="H6" s="78"/>
    </row>
    <row r="7" spans="2:8" ht="15.75" customHeight="1">
      <c r="B7" s="139"/>
      <c r="G7" s="139"/>
      <c r="H7" s="78"/>
    </row>
    <row r="8" spans="1:8" ht="15.75" customHeight="1">
      <c r="A8" s="173"/>
      <c r="B8" s="174"/>
      <c r="C8" s="173"/>
      <c r="D8" s="173"/>
      <c r="E8" s="173"/>
      <c r="F8" s="173"/>
      <c r="G8" s="163"/>
      <c r="H8" s="173"/>
    </row>
    <row r="9" spans="1:8" ht="15.75" customHeight="1">
      <c r="A9" s="175" t="s">
        <v>148</v>
      </c>
      <c r="B9" s="176"/>
      <c r="C9" s="83" t="s">
        <v>376</v>
      </c>
      <c r="D9" s="85" t="s">
        <v>377</v>
      </c>
      <c r="E9" s="85" t="s">
        <v>27</v>
      </c>
      <c r="F9" s="85" t="s">
        <v>378</v>
      </c>
      <c r="G9" s="83" t="s">
        <v>379</v>
      </c>
      <c r="H9" s="83" t="s">
        <v>380</v>
      </c>
    </row>
    <row r="10" spans="1:8" ht="15.75" customHeight="1">
      <c r="A10" s="96"/>
      <c r="B10" s="79"/>
      <c r="C10" s="96"/>
      <c r="D10" s="92" t="s">
        <v>280</v>
      </c>
      <c r="E10" s="119"/>
      <c r="F10" s="91" t="s">
        <v>381</v>
      </c>
      <c r="G10" s="201"/>
      <c r="H10" s="96"/>
    </row>
    <row r="11" spans="1:8" ht="15.75" customHeight="1">
      <c r="A11" s="90" t="s">
        <v>82</v>
      </c>
      <c r="B11" s="79" t="s">
        <v>148</v>
      </c>
      <c r="C11" s="96"/>
      <c r="D11" s="101" t="s">
        <v>271</v>
      </c>
      <c r="E11" s="91" t="s">
        <v>264</v>
      </c>
      <c r="F11" s="91" t="s">
        <v>382</v>
      </c>
      <c r="G11" s="201"/>
      <c r="H11" s="106" t="s">
        <v>280</v>
      </c>
    </row>
    <row r="12" spans="1:8" ht="15.75" customHeight="1">
      <c r="A12" s="96"/>
      <c r="B12" s="79"/>
      <c r="C12" s="61"/>
      <c r="D12" s="104" t="s">
        <v>276</v>
      </c>
      <c r="E12" s="91" t="s">
        <v>272</v>
      </c>
      <c r="F12" s="91" t="s">
        <v>383</v>
      </c>
      <c r="G12" s="58"/>
      <c r="H12" s="90" t="s">
        <v>294</v>
      </c>
    </row>
    <row r="13" spans="1:8" ht="15.75" customHeight="1">
      <c r="A13" s="90" t="s">
        <v>297</v>
      </c>
      <c r="B13" s="79"/>
      <c r="C13" s="100" t="s">
        <v>268</v>
      </c>
      <c r="D13" s="104" t="s">
        <v>288</v>
      </c>
      <c r="E13" s="91" t="s">
        <v>277</v>
      </c>
      <c r="F13" s="105" t="s">
        <v>264</v>
      </c>
      <c r="G13" s="100" t="s">
        <v>283</v>
      </c>
      <c r="H13" s="90" t="s">
        <v>307</v>
      </c>
    </row>
    <row r="14" spans="1:8" ht="15.75" customHeight="1">
      <c r="A14" s="102"/>
      <c r="B14" s="180"/>
      <c r="C14" s="102"/>
      <c r="D14" s="103"/>
      <c r="E14" s="103"/>
      <c r="F14" s="103"/>
      <c r="G14" s="182"/>
      <c r="H14" s="102"/>
    </row>
    <row r="15" spans="1:8" s="148" customFormat="1" ht="27.75" customHeight="1">
      <c r="A15" s="257" t="s">
        <v>311</v>
      </c>
      <c r="B15" s="133" t="s">
        <v>148</v>
      </c>
      <c r="C15" s="187">
        <f>SUM(C16:C27)</f>
        <v>0</v>
      </c>
      <c r="D15" s="187">
        <f>SUM(D16:D27)</f>
        <v>0</v>
      </c>
      <c r="E15" s="125" t="s">
        <v>175</v>
      </c>
      <c r="F15" s="187">
        <f>SUM(F16:F27)</f>
        <v>0</v>
      </c>
      <c r="G15" s="186">
        <f>C15+F15</f>
        <v>0</v>
      </c>
      <c r="H15" s="307">
        <f>SUM(H16:H27)</f>
        <v>0</v>
      </c>
    </row>
    <row r="16" spans="1:8" s="148" customFormat="1" ht="15.75" customHeight="1">
      <c r="A16" s="122" t="s">
        <v>515</v>
      </c>
      <c r="B16" s="124" t="s">
        <v>70</v>
      </c>
      <c r="C16" s="185"/>
      <c r="D16" s="185"/>
      <c r="E16" s="125" t="s">
        <v>175</v>
      </c>
      <c r="F16" s="185"/>
      <c r="G16" s="186">
        <f aca="true" t="shared" si="0" ref="G16:G27">C16+F16</f>
        <v>0</v>
      </c>
      <c r="H16" s="188"/>
    </row>
    <row r="17" spans="1:8" s="148" customFormat="1" ht="15.75" customHeight="1">
      <c r="A17" s="189" t="s">
        <v>517</v>
      </c>
      <c r="B17" s="190" t="s">
        <v>312</v>
      </c>
      <c r="C17" s="185"/>
      <c r="D17" s="185"/>
      <c r="E17" s="125" t="s">
        <v>175</v>
      </c>
      <c r="F17" s="463"/>
      <c r="G17" s="243">
        <f t="shared" si="0"/>
        <v>0</v>
      </c>
      <c r="H17" s="188"/>
    </row>
    <row r="18" spans="1:8" s="148" customFormat="1" ht="15.75" customHeight="1">
      <c r="A18" s="122" t="s">
        <v>518</v>
      </c>
      <c r="B18" s="124" t="s">
        <v>313</v>
      </c>
      <c r="C18" s="185"/>
      <c r="D18" s="185"/>
      <c r="E18" s="202" t="s">
        <v>175</v>
      </c>
      <c r="F18" s="185"/>
      <c r="G18" s="186">
        <f t="shared" si="0"/>
        <v>0</v>
      </c>
      <c r="H18" s="188"/>
    </row>
    <row r="19" spans="1:8" s="148" customFormat="1" ht="15.75" customHeight="1">
      <c r="A19" s="122" t="s">
        <v>519</v>
      </c>
      <c r="B19" s="124" t="s">
        <v>435</v>
      </c>
      <c r="C19" s="185"/>
      <c r="D19" s="185"/>
      <c r="E19" s="202" t="s">
        <v>175</v>
      </c>
      <c r="F19" s="185"/>
      <c r="G19" s="186">
        <f t="shared" si="0"/>
        <v>0</v>
      </c>
      <c r="H19" s="188"/>
    </row>
    <row r="20" spans="1:8" s="148" customFormat="1" ht="15.75" customHeight="1">
      <c r="A20" s="189" t="s">
        <v>520</v>
      </c>
      <c r="B20" s="190" t="s">
        <v>71</v>
      </c>
      <c r="C20" s="185"/>
      <c r="D20" s="185"/>
      <c r="E20" s="125" t="s">
        <v>175</v>
      </c>
      <c r="F20" s="463"/>
      <c r="G20" s="243">
        <f t="shared" si="0"/>
        <v>0</v>
      </c>
      <c r="H20" s="188"/>
    </row>
    <row r="21" spans="1:8" s="148" customFormat="1" ht="15.75" customHeight="1">
      <c r="A21" s="122" t="s">
        <v>521</v>
      </c>
      <c r="B21" s="124" t="s">
        <v>315</v>
      </c>
      <c r="C21" s="185"/>
      <c r="D21" s="185"/>
      <c r="E21" s="202" t="s">
        <v>175</v>
      </c>
      <c r="F21" s="185"/>
      <c r="G21" s="186">
        <f t="shared" si="0"/>
        <v>0</v>
      </c>
      <c r="H21" s="188"/>
    </row>
    <row r="22" spans="1:8" s="148" customFormat="1" ht="15.75" customHeight="1">
      <c r="A22" s="189" t="s">
        <v>750</v>
      </c>
      <c r="B22" s="124" t="s">
        <v>314</v>
      </c>
      <c r="C22" s="185"/>
      <c r="D22" s="185"/>
      <c r="E22" s="202" t="s">
        <v>175</v>
      </c>
      <c r="F22" s="185"/>
      <c r="G22" s="186">
        <f>C22+F22</f>
        <v>0</v>
      </c>
      <c r="H22" s="188"/>
    </row>
    <row r="23" spans="1:8" s="148" customFormat="1" ht="15.75" customHeight="1">
      <c r="A23" s="122" t="s">
        <v>522</v>
      </c>
      <c r="B23" s="124" t="s">
        <v>316</v>
      </c>
      <c r="C23" s="185"/>
      <c r="D23" s="185"/>
      <c r="E23" s="202" t="s">
        <v>175</v>
      </c>
      <c r="F23" s="185"/>
      <c r="G23" s="186">
        <f t="shared" si="0"/>
        <v>0</v>
      </c>
      <c r="H23" s="188"/>
    </row>
    <row r="24" spans="1:8" s="148" customFormat="1" ht="15.75" customHeight="1">
      <c r="A24" s="122" t="s">
        <v>523</v>
      </c>
      <c r="B24" s="124" t="s">
        <v>317</v>
      </c>
      <c r="C24" s="185"/>
      <c r="D24" s="185"/>
      <c r="E24" s="202" t="s">
        <v>175</v>
      </c>
      <c r="F24" s="185"/>
      <c r="G24" s="186">
        <f t="shared" si="0"/>
        <v>0</v>
      </c>
      <c r="H24" s="188"/>
    </row>
    <row r="25" spans="1:8" s="148" customFormat="1" ht="15.75" customHeight="1">
      <c r="A25" s="189" t="s">
        <v>524</v>
      </c>
      <c r="B25" s="190" t="s">
        <v>318</v>
      </c>
      <c r="C25" s="185"/>
      <c r="D25" s="185"/>
      <c r="E25" s="125" t="s">
        <v>175</v>
      </c>
      <c r="F25" s="463"/>
      <c r="G25" s="243">
        <f t="shared" si="0"/>
        <v>0</v>
      </c>
      <c r="H25" s="188"/>
    </row>
    <row r="26" spans="1:8" s="148" customFormat="1" ht="15.75" customHeight="1">
      <c r="A26" s="122" t="s">
        <v>526</v>
      </c>
      <c r="B26" s="124" t="s">
        <v>319</v>
      </c>
      <c r="C26" s="185"/>
      <c r="D26" s="185"/>
      <c r="E26" s="202" t="s">
        <v>175</v>
      </c>
      <c r="F26" s="185"/>
      <c r="G26" s="186">
        <f t="shared" si="0"/>
        <v>0</v>
      </c>
      <c r="H26" s="188"/>
    </row>
    <row r="27" spans="1:8" s="148" customFormat="1" ht="15.75" customHeight="1">
      <c r="A27" s="122" t="s">
        <v>525</v>
      </c>
      <c r="B27" s="124" t="s">
        <v>320</v>
      </c>
      <c r="C27" s="185"/>
      <c r="D27" s="185"/>
      <c r="E27" s="202" t="s">
        <v>175</v>
      </c>
      <c r="F27" s="185"/>
      <c r="G27" s="186">
        <f t="shared" si="0"/>
        <v>0</v>
      </c>
      <c r="H27" s="188"/>
    </row>
    <row r="28" spans="1:8" s="475" customFormat="1" ht="27.75" customHeight="1">
      <c r="A28" s="248" t="s">
        <v>321</v>
      </c>
      <c r="B28" s="249"/>
      <c r="C28" s="303">
        <f>C29+C36+C96</f>
        <v>0</v>
      </c>
      <c r="D28" s="303">
        <f>D29+D36+D96</f>
        <v>0</v>
      </c>
      <c r="E28" s="250" t="s">
        <v>175</v>
      </c>
      <c r="F28" s="303">
        <f>F29+F36+F96</f>
        <v>0</v>
      </c>
      <c r="G28" s="304">
        <f>C28+F28</f>
        <v>0</v>
      </c>
      <c r="H28" s="305">
        <f>H29+H36+H96</f>
        <v>0</v>
      </c>
    </row>
    <row r="29" spans="1:8" s="148" customFormat="1" ht="24" customHeight="1">
      <c r="A29" s="257" t="s">
        <v>322</v>
      </c>
      <c r="B29" s="133"/>
      <c r="C29" s="187">
        <f>SUM(C30:C35)</f>
        <v>0</v>
      </c>
      <c r="D29" s="187">
        <f>SUM(D30:D35)</f>
        <v>0</v>
      </c>
      <c r="E29" s="125" t="s">
        <v>175</v>
      </c>
      <c r="F29" s="187">
        <f>SUM(F30:F35)</f>
        <v>0</v>
      </c>
      <c r="G29" s="186">
        <f aca="true" t="shared" si="1" ref="G29:G35">C29+F29</f>
        <v>0</v>
      </c>
      <c r="H29" s="307">
        <f>SUM(H30:H35)</f>
        <v>0</v>
      </c>
    </row>
    <row r="30" spans="1:8" s="148" customFormat="1" ht="15.75" customHeight="1">
      <c r="A30" s="122" t="s">
        <v>516</v>
      </c>
      <c r="B30" s="740">
        <v>130</v>
      </c>
      <c r="C30" s="185"/>
      <c r="D30" s="185"/>
      <c r="E30" s="202" t="s">
        <v>175</v>
      </c>
      <c r="F30" s="185"/>
      <c r="G30" s="186">
        <f t="shared" si="1"/>
        <v>0</v>
      </c>
      <c r="H30" s="188"/>
    </row>
    <row r="31" spans="1:8" s="148" customFormat="1" ht="15.75" customHeight="1">
      <c r="A31" s="122" t="s">
        <v>527</v>
      </c>
      <c r="B31" s="740">
        <v>142</v>
      </c>
      <c r="C31" s="185"/>
      <c r="D31" s="185"/>
      <c r="E31" s="202" t="s">
        <v>175</v>
      </c>
      <c r="F31" s="185"/>
      <c r="G31" s="186">
        <f t="shared" si="1"/>
        <v>0</v>
      </c>
      <c r="H31" s="188"/>
    </row>
    <row r="32" spans="1:8" s="148" customFormat="1" ht="15.75" customHeight="1">
      <c r="A32" s="122" t="s">
        <v>528</v>
      </c>
      <c r="B32" s="740">
        <v>133</v>
      </c>
      <c r="C32" s="185"/>
      <c r="D32" s="185"/>
      <c r="E32" s="202" t="s">
        <v>175</v>
      </c>
      <c r="F32" s="185"/>
      <c r="G32" s="186">
        <f t="shared" si="1"/>
        <v>0</v>
      </c>
      <c r="H32" s="188"/>
    </row>
    <row r="33" spans="1:8" s="148" customFormat="1" ht="15.75" customHeight="1">
      <c r="A33" s="122" t="s">
        <v>529</v>
      </c>
      <c r="B33" s="740">
        <v>136</v>
      </c>
      <c r="C33" s="185"/>
      <c r="D33" s="185"/>
      <c r="E33" s="202" t="s">
        <v>175</v>
      </c>
      <c r="F33" s="185"/>
      <c r="G33" s="186">
        <f t="shared" si="1"/>
        <v>0</v>
      </c>
      <c r="H33" s="188"/>
    </row>
    <row r="34" spans="1:8" s="148" customFormat="1" ht="15.75" customHeight="1">
      <c r="A34" s="122" t="s">
        <v>530</v>
      </c>
      <c r="B34" s="740">
        <v>139</v>
      </c>
      <c r="C34" s="185"/>
      <c r="D34" s="185"/>
      <c r="E34" s="202" t="s">
        <v>175</v>
      </c>
      <c r="F34" s="185"/>
      <c r="G34" s="186">
        <f t="shared" si="1"/>
        <v>0</v>
      </c>
      <c r="H34" s="188"/>
    </row>
    <row r="35" spans="1:8" s="148" customFormat="1" ht="15.75" customHeight="1">
      <c r="A35" s="122" t="s">
        <v>531</v>
      </c>
      <c r="B35" s="740">
        <v>189</v>
      </c>
      <c r="C35" s="185"/>
      <c r="D35" s="185"/>
      <c r="E35" s="202" t="s">
        <v>175</v>
      </c>
      <c r="F35" s="185"/>
      <c r="G35" s="186">
        <f t="shared" si="1"/>
        <v>0</v>
      </c>
      <c r="H35" s="188"/>
    </row>
    <row r="36" spans="1:8" s="148" customFormat="1" ht="24" customHeight="1">
      <c r="A36" s="820" t="s">
        <v>324</v>
      </c>
      <c r="B36" s="141" t="s">
        <v>148</v>
      </c>
      <c r="C36" s="632">
        <f>SUM(C38:C95)</f>
        <v>0</v>
      </c>
      <c r="D36" s="632">
        <f>SUM(D38:D95)</f>
        <v>0</v>
      </c>
      <c r="E36" s="145" t="s">
        <v>175</v>
      </c>
      <c r="F36" s="632">
        <f>SUM(F38:F95)</f>
        <v>0</v>
      </c>
      <c r="G36" s="306">
        <f>C36+F36</f>
        <v>0</v>
      </c>
      <c r="H36" s="329">
        <f>SUM(H38:H95)</f>
        <v>0</v>
      </c>
    </row>
    <row r="37" spans="1:8" s="871" customFormat="1" ht="27" customHeight="1">
      <c r="A37" s="870" t="s">
        <v>760</v>
      </c>
      <c r="B37" s="801"/>
      <c r="C37" s="818"/>
      <c r="D37" s="818"/>
      <c r="E37" s="151"/>
      <c r="F37" s="818"/>
      <c r="G37" s="350"/>
      <c r="H37" s="819"/>
    </row>
    <row r="38" spans="1:8" s="148" customFormat="1" ht="15.75" customHeight="1">
      <c r="A38" s="122" t="s">
        <v>537</v>
      </c>
      <c r="B38" s="133">
        <v>228</v>
      </c>
      <c r="C38" s="185"/>
      <c r="D38" s="185"/>
      <c r="E38" s="202" t="s">
        <v>175</v>
      </c>
      <c r="F38" s="185"/>
      <c r="G38" s="186">
        <f aca="true" t="shared" si="2" ref="G38:G56">C38+F38</f>
        <v>0</v>
      </c>
      <c r="H38" s="188"/>
    </row>
    <row r="39" spans="1:8" s="148" customFormat="1" ht="15.75" customHeight="1">
      <c r="A39" s="122" t="s">
        <v>542</v>
      </c>
      <c r="B39" s="133">
        <v>233</v>
      </c>
      <c r="C39" s="185"/>
      <c r="D39" s="185"/>
      <c r="E39" s="202" t="s">
        <v>175</v>
      </c>
      <c r="F39" s="185"/>
      <c r="G39" s="186">
        <f t="shared" si="2"/>
        <v>0</v>
      </c>
      <c r="H39" s="188"/>
    </row>
    <row r="40" spans="1:8" s="148" customFormat="1" ht="15.75" customHeight="1">
      <c r="A40" s="122" t="s">
        <v>546</v>
      </c>
      <c r="B40" s="133">
        <v>274</v>
      </c>
      <c r="C40" s="185"/>
      <c r="D40" s="185"/>
      <c r="E40" s="202" t="s">
        <v>175</v>
      </c>
      <c r="F40" s="185"/>
      <c r="G40" s="186">
        <f t="shared" si="2"/>
        <v>0</v>
      </c>
      <c r="H40" s="188"/>
    </row>
    <row r="41" spans="1:8" s="148" customFormat="1" ht="15.75" customHeight="1">
      <c r="A41" s="122" t="s">
        <v>548</v>
      </c>
      <c r="B41" s="133">
        <v>271</v>
      </c>
      <c r="C41" s="185"/>
      <c r="D41" s="185"/>
      <c r="E41" s="202" t="s">
        <v>175</v>
      </c>
      <c r="F41" s="185"/>
      <c r="G41" s="186">
        <f t="shared" si="2"/>
        <v>0</v>
      </c>
      <c r="H41" s="188"/>
    </row>
    <row r="42" spans="1:8" s="148" customFormat="1" ht="15.75" customHeight="1">
      <c r="A42" s="122" t="s">
        <v>549</v>
      </c>
      <c r="B42" s="133">
        <v>238</v>
      </c>
      <c r="C42" s="185"/>
      <c r="D42" s="185"/>
      <c r="E42" s="202" t="s">
        <v>175</v>
      </c>
      <c r="F42" s="185"/>
      <c r="G42" s="186">
        <f t="shared" si="2"/>
        <v>0</v>
      </c>
      <c r="H42" s="188"/>
    </row>
    <row r="43" spans="1:8" s="148" customFormat="1" ht="15.75" customHeight="1">
      <c r="A43" s="122" t="s">
        <v>555</v>
      </c>
      <c r="B43" s="133">
        <v>248</v>
      </c>
      <c r="C43" s="185"/>
      <c r="D43" s="185"/>
      <c r="E43" s="202" t="s">
        <v>175</v>
      </c>
      <c r="F43" s="185"/>
      <c r="G43" s="186">
        <f t="shared" si="2"/>
        <v>0</v>
      </c>
      <c r="H43" s="188"/>
    </row>
    <row r="44" spans="1:8" s="148" customFormat="1" ht="15.75" customHeight="1">
      <c r="A44" s="122" t="s">
        <v>558</v>
      </c>
      <c r="B44" s="133">
        <v>252</v>
      </c>
      <c r="C44" s="185"/>
      <c r="D44" s="185"/>
      <c r="E44" s="202" t="s">
        <v>175</v>
      </c>
      <c r="F44" s="185"/>
      <c r="G44" s="186">
        <f t="shared" si="2"/>
        <v>0</v>
      </c>
      <c r="H44" s="188"/>
    </row>
    <row r="45" spans="1:8" s="148" customFormat="1" ht="15.75" customHeight="1">
      <c r="A45" s="122" t="s">
        <v>559</v>
      </c>
      <c r="B45" s="133">
        <v>253</v>
      </c>
      <c r="C45" s="185"/>
      <c r="D45" s="185"/>
      <c r="E45" s="202" t="s">
        <v>175</v>
      </c>
      <c r="F45" s="185"/>
      <c r="G45" s="186">
        <f t="shared" si="2"/>
        <v>0</v>
      </c>
      <c r="H45" s="188"/>
    </row>
    <row r="46" spans="1:8" s="148" customFormat="1" ht="15.75" customHeight="1">
      <c r="A46" s="122" t="s">
        <v>562</v>
      </c>
      <c r="B46" s="133">
        <v>257</v>
      </c>
      <c r="C46" s="185"/>
      <c r="D46" s="185"/>
      <c r="E46" s="202" t="s">
        <v>175</v>
      </c>
      <c r="F46" s="185"/>
      <c r="G46" s="186">
        <f t="shared" si="2"/>
        <v>0</v>
      </c>
      <c r="H46" s="188"/>
    </row>
    <row r="47" spans="1:8" s="148" customFormat="1" ht="15.75" customHeight="1">
      <c r="A47" s="122" t="s">
        <v>563</v>
      </c>
      <c r="B47" s="133">
        <v>259</v>
      </c>
      <c r="C47" s="185"/>
      <c r="D47" s="185"/>
      <c r="E47" s="202" t="s">
        <v>175</v>
      </c>
      <c r="F47" s="185"/>
      <c r="G47" s="186">
        <f t="shared" si="2"/>
        <v>0</v>
      </c>
      <c r="H47" s="188"/>
    </row>
    <row r="48" spans="1:8" s="148" customFormat="1" ht="15.75" customHeight="1">
      <c r="A48" s="122" t="s">
        <v>585</v>
      </c>
      <c r="B48" s="133">
        <v>266</v>
      </c>
      <c r="C48" s="185"/>
      <c r="D48" s="185"/>
      <c r="E48" s="202" t="s">
        <v>175</v>
      </c>
      <c r="F48" s="185"/>
      <c r="G48" s="186">
        <f t="shared" si="2"/>
        <v>0</v>
      </c>
      <c r="H48" s="188"/>
    </row>
    <row r="49" spans="1:8" s="148" customFormat="1" ht="15.75" customHeight="1">
      <c r="A49" s="122" t="s">
        <v>590</v>
      </c>
      <c r="B49" s="133">
        <v>273</v>
      </c>
      <c r="C49" s="185"/>
      <c r="D49" s="185"/>
      <c r="E49" s="202" t="s">
        <v>175</v>
      </c>
      <c r="F49" s="185"/>
      <c r="G49" s="186">
        <f t="shared" si="2"/>
        <v>0</v>
      </c>
      <c r="H49" s="188"/>
    </row>
    <row r="50" spans="1:8" s="148" customFormat="1" ht="15.75" customHeight="1">
      <c r="A50" s="122" t="s">
        <v>592</v>
      </c>
      <c r="B50" s="740">
        <v>279</v>
      </c>
      <c r="C50" s="185"/>
      <c r="D50" s="185"/>
      <c r="E50" s="202" t="s">
        <v>175</v>
      </c>
      <c r="F50" s="185"/>
      <c r="G50" s="186">
        <f t="shared" si="2"/>
        <v>0</v>
      </c>
      <c r="H50" s="188"/>
    </row>
    <row r="51" spans="1:8" s="148" customFormat="1" ht="15.75" customHeight="1">
      <c r="A51" s="122" t="s">
        <v>593</v>
      </c>
      <c r="B51" s="133">
        <v>278</v>
      </c>
      <c r="C51" s="185"/>
      <c r="D51" s="185"/>
      <c r="E51" s="202" t="s">
        <v>175</v>
      </c>
      <c r="F51" s="185"/>
      <c r="G51" s="186">
        <f t="shared" si="2"/>
        <v>0</v>
      </c>
      <c r="H51" s="188"/>
    </row>
    <row r="52" spans="1:8" s="148" customFormat="1" ht="15.75" customHeight="1">
      <c r="A52" s="122" t="s">
        <v>594</v>
      </c>
      <c r="B52" s="133">
        <v>282</v>
      </c>
      <c r="C52" s="185"/>
      <c r="D52" s="185"/>
      <c r="E52" s="202" t="s">
        <v>175</v>
      </c>
      <c r="F52" s="185"/>
      <c r="G52" s="186">
        <f t="shared" si="2"/>
        <v>0</v>
      </c>
      <c r="H52" s="188"/>
    </row>
    <row r="53" spans="1:8" s="148" customFormat="1" ht="15.75" customHeight="1">
      <c r="A53" s="122" t="s">
        <v>596</v>
      </c>
      <c r="B53" s="133">
        <v>285</v>
      </c>
      <c r="C53" s="185"/>
      <c r="D53" s="185"/>
      <c r="E53" s="202" t="s">
        <v>175</v>
      </c>
      <c r="F53" s="185"/>
      <c r="G53" s="186">
        <f t="shared" si="2"/>
        <v>0</v>
      </c>
      <c r="H53" s="188"/>
    </row>
    <row r="54" spans="1:8" s="148" customFormat="1" ht="15.75" customHeight="1">
      <c r="A54" s="122" t="s">
        <v>597</v>
      </c>
      <c r="B54" s="133">
        <v>288</v>
      </c>
      <c r="C54" s="185"/>
      <c r="D54" s="185"/>
      <c r="E54" s="202" t="s">
        <v>175</v>
      </c>
      <c r="F54" s="185"/>
      <c r="G54" s="186">
        <f t="shared" si="2"/>
        <v>0</v>
      </c>
      <c r="H54" s="188"/>
    </row>
    <row r="55" spans="1:8" s="148" customFormat="1" ht="15.75" customHeight="1">
      <c r="A55" s="122" t="s">
        <v>598</v>
      </c>
      <c r="B55" s="133">
        <v>265</v>
      </c>
      <c r="C55" s="185"/>
      <c r="D55" s="185"/>
      <c r="E55" s="202" t="s">
        <v>175</v>
      </c>
      <c r="F55" s="185"/>
      <c r="G55" s="186">
        <f t="shared" si="2"/>
        <v>0</v>
      </c>
      <c r="H55" s="188"/>
    </row>
    <row r="56" spans="1:8" s="148" customFormat="1" ht="15.75" customHeight="1">
      <c r="A56" s="258" t="s">
        <v>764</v>
      </c>
      <c r="B56" s="141">
        <v>1027</v>
      </c>
      <c r="C56" s="204"/>
      <c r="D56" s="204"/>
      <c r="E56" s="335" t="s">
        <v>175</v>
      </c>
      <c r="F56" s="204"/>
      <c r="G56" s="306">
        <f t="shared" si="2"/>
        <v>0</v>
      </c>
      <c r="H56" s="271"/>
    </row>
    <row r="57" spans="1:8" s="871" customFormat="1" ht="27" customHeight="1">
      <c r="A57" s="870" t="s">
        <v>761</v>
      </c>
      <c r="B57" s="801"/>
      <c r="C57" s="818"/>
      <c r="D57" s="818"/>
      <c r="E57" s="151"/>
      <c r="F57" s="818"/>
      <c r="G57" s="350"/>
      <c r="H57" s="819"/>
    </row>
    <row r="58" spans="1:8" s="148" customFormat="1" ht="15.75" customHeight="1">
      <c r="A58" s="122" t="s">
        <v>533</v>
      </c>
      <c r="B58" s="133">
        <v>225</v>
      </c>
      <c r="C58" s="185"/>
      <c r="D58" s="185"/>
      <c r="E58" s="202" t="s">
        <v>175</v>
      </c>
      <c r="F58" s="185"/>
      <c r="G58" s="186">
        <f aca="true" t="shared" si="3" ref="G58:G67">C58+F58</f>
        <v>0</v>
      </c>
      <c r="H58" s="188"/>
    </row>
    <row r="59" spans="1:8" s="148" customFormat="1" ht="15.75" customHeight="1">
      <c r="A59" s="122" t="s">
        <v>538</v>
      </c>
      <c r="B59" s="133">
        <v>229</v>
      </c>
      <c r="C59" s="185"/>
      <c r="D59" s="185"/>
      <c r="E59" s="202" t="s">
        <v>175</v>
      </c>
      <c r="F59" s="185"/>
      <c r="G59" s="186">
        <f t="shared" si="3"/>
        <v>0</v>
      </c>
      <c r="H59" s="188"/>
    </row>
    <row r="60" spans="1:8" s="148" customFormat="1" ht="15.75" customHeight="1">
      <c r="A60" s="122" t="s">
        <v>540</v>
      </c>
      <c r="B60" s="133">
        <v>231</v>
      </c>
      <c r="C60" s="185"/>
      <c r="D60" s="185"/>
      <c r="E60" s="202" t="s">
        <v>175</v>
      </c>
      <c r="F60" s="185"/>
      <c r="G60" s="186">
        <f t="shared" si="3"/>
        <v>0</v>
      </c>
      <c r="H60" s="188"/>
    </row>
    <row r="61" spans="1:8" s="148" customFormat="1" ht="15.75" customHeight="1">
      <c r="A61" s="122" t="s">
        <v>541</v>
      </c>
      <c r="B61" s="133">
        <v>232</v>
      </c>
      <c r="C61" s="185"/>
      <c r="D61" s="185"/>
      <c r="E61" s="202" t="s">
        <v>175</v>
      </c>
      <c r="F61" s="185"/>
      <c r="G61" s="186">
        <f t="shared" si="3"/>
        <v>0</v>
      </c>
      <c r="H61" s="188"/>
    </row>
    <row r="62" spans="1:8" s="148" customFormat="1" ht="15.75" customHeight="1">
      <c r="A62" s="122" t="s">
        <v>544</v>
      </c>
      <c r="B62" s="133">
        <v>234</v>
      </c>
      <c r="C62" s="185"/>
      <c r="D62" s="185"/>
      <c r="E62" s="202" t="s">
        <v>175</v>
      </c>
      <c r="F62" s="185"/>
      <c r="G62" s="186">
        <f t="shared" si="3"/>
        <v>0</v>
      </c>
      <c r="H62" s="188"/>
    </row>
    <row r="63" spans="1:8" s="148" customFormat="1" ht="15.75" customHeight="1">
      <c r="A63" s="122" t="s">
        <v>543</v>
      </c>
      <c r="B63" s="133">
        <v>235</v>
      </c>
      <c r="C63" s="185"/>
      <c r="D63" s="185"/>
      <c r="E63" s="202" t="s">
        <v>175</v>
      </c>
      <c r="F63" s="185"/>
      <c r="G63" s="186">
        <f t="shared" si="3"/>
        <v>0</v>
      </c>
      <c r="H63" s="188"/>
    </row>
    <row r="64" spans="1:8" s="148" customFormat="1" ht="15.75" customHeight="1">
      <c r="A64" s="122" t="s">
        <v>547</v>
      </c>
      <c r="B64" s="133">
        <v>245</v>
      </c>
      <c r="C64" s="185"/>
      <c r="D64" s="185"/>
      <c r="E64" s="202" t="s">
        <v>175</v>
      </c>
      <c r="F64" s="185"/>
      <c r="G64" s="186">
        <f t="shared" si="3"/>
        <v>0</v>
      </c>
      <c r="H64" s="188"/>
    </row>
    <row r="65" spans="1:8" s="148" customFormat="1" ht="15.75" customHeight="1">
      <c r="A65" s="122" t="s">
        <v>550</v>
      </c>
      <c r="B65" s="133">
        <v>239</v>
      </c>
      <c r="C65" s="185"/>
      <c r="D65" s="185"/>
      <c r="E65" s="202" t="s">
        <v>175</v>
      </c>
      <c r="F65" s="185"/>
      <c r="G65" s="186">
        <f t="shared" si="3"/>
        <v>0</v>
      </c>
      <c r="H65" s="188"/>
    </row>
    <row r="66" spans="1:8" s="148" customFormat="1" ht="15.75" customHeight="1">
      <c r="A66" s="122" t="s">
        <v>587</v>
      </c>
      <c r="B66" s="133">
        <v>268</v>
      </c>
      <c r="C66" s="185"/>
      <c r="D66" s="185"/>
      <c r="E66" s="202" t="s">
        <v>175</v>
      </c>
      <c r="F66" s="185"/>
      <c r="G66" s="186">
        <f t="shared" si="3"/>
        <v>0</v>
      </c>
      <c r="H66" s="188"/>
    </row>
    <row r="67" spans="1:8" s="148" customFormat="1" ht="15.75" customHeight="1">
      <c r="A67" s="258" t="s">
        <v>765</v>
      </c>
      <c r="B67" s="141">
        <v>1028</v>
      </c>
      <c r="C67" s="204"/>
      <c r="D67" s="204"/>
      <c r="E67" s="335" t="s">
        <v>175</v>
      </c>
      <c r="F67" s="204"/>
      <c r="G67" s="306">
        <f t="shared" si="3"/>
        <v>0</v>
      </c>
      <c r="H67" s="271"/>
    </row>
    <row r="68" spans="1:8" s="871" customFormat="1" ht="27" customHeight="1">
      <c r="A68" s="870" t="s">
        <v>762</v>
      </c>
      <c r="B68" s="801"/>
      <c r="C68" s="818"/>
      <c r="D68" s="818"/>
      <c r="E68" s="151"/>
      <c r="F68" s="818"/>
      <c r="G68" s="350"/>
      <c r="H68" s="819"/>
    </row>
    <row r="69" spans="1:8" s="148" customFormat="1" ht="15.75" customHeight="1">
      <c r="A69" s="122" t="s">
        <v>535</v>
      </c>
      <c r="B69" s="133">
        <v>227</v>
      </c>
      <c r="C69" s="185"/>
      <c r="D69" s="185"/>
      <c r="E69" s="202" t="s">
        <v>175</v>
      </c>
      <c r="F69" s="185"/>
      <c r="G69" s="186">
        <f aca="true" t="shared" si="4" ref="G69:G74">C69+F69</f>
        <v>0</v>
      </c>
      <c r="H69" s="188"/>
    </row>
    <row r="70" spans="1:8" s="148" customFormat="1" ht="15.75" customHeight="1">
      <c r="A70" s="122" t="s">
        <v>741</v>
      </c>
      <c r="B70" s="133">
        <v>280</v>
      </c>
      <c r="C70" s="185"/>
      <c r="D70" s="185"/>
      <c r="E70" s="202" t="s">
        <v>175</v>
      </c>
      <c r="F70" s="185"/>
      <c r="G70" s="186">
        <f t="shared" si="4"/>
        <v>0</v>
      </c>
      <c r="H70" s="188"/>
    </row>
    <row r="71" spans="1:8" s="148" customFormat="1" ht="15.75" customHeight="1">
      <c r="A71" s="122" t="s">
        <v>556</v>
      </c>
      <c r="B71" s="133">
        <v>249</v>
      </c>
      <c r="C71" s="185"/>
      <c r="D71" s="185"/>
      <c r="E71" s="202" t="s">
        <v>175</v>
      </c>
      <c r="F71" s="185"/>
      <c r="G71" s="186">
        <f t="shared" si="4"/>
        <v>0</v>
      </c>
      <c r="H71" s="188"/>
    </row>
    <row r="72" spans="1:8" s="148" customFormat="1" ht="15.75" customHeight="1">
      <c r="A72" s="122" t="s">
        <v>583</v>
      </c>
      <c r="B72" s="133">
        <v>275</v>
      </c>
      <c r="C72" s="185"/>
      <c r="D72" s="185"/>
      <c r="E72" s="202" t="s">
        <v>175</v>
      </c>
      <c r="F72" s="185"/>
      <c r="G72" s="186">
        <f t="shared" si="4"/>
        <v>0</v>
      </c>
      <c r="H72" s="188"/>
    </row>
    <row r="73" spans="1:8" s="148" customFormat="1" ht="15.75" customHeight="1">
      <c r="A73" s="122" t="s">
        <v>591</v>
      </c>
      <c r="B73" s="133">
        <v>218</v>
      </c>
      <c r="C73" s="185"/>
      <c r="D73" s="185"/>
      <c r="E73" s="202" t="s">
        <v>175</v>
      </c>
      <c r="F73" s="185"/>
      <c r="G73" s="186">
        <f t="shared" si="4"/>
        <v>0</v>
      </c>
      <c r="H73" s="188"/>
    </row>
    <row r="74" spans="1:8" s="148" customFormat="1" ht="15.75" customHeight="1">
      <c r="A74" s="258" t="s">
        <v>766</v>
      </c>
      <c r="B74" s="141">
        <v>1029</v>
      </c>
      <c r="C74" s="204"/>
      <c r="D74" s="204"/>
      <c r="E74" s="335" t="s">
        <v>175</v>
      </c>
      <c r="F74" s="204"/>
      <c r="G74" s="306">
        <f t="shared" si="4"/>
        <v>0</v>
      </c>
      <c r="H74" s="271"/>
    </row>
    <row r="75" spans="1:8" s="871" customFormat="1" ht="27" customHeight="1">
      <c r="A75" s="870" t="s">
        <v>763</v>
      </c>
      <c r="B75" s="801"/>
      <c r="C75" s="818"/>
      <c r="D75" s="818"/>
      <c r="E75" s="151"/>
      <c r="F75" s="818"/>
      <c r="G75" s="350"/>
      <c r="H75" s="819"/>
    </row>
    <row r="76" spans="1:8" s="148" customFormat="1" ht="15.75" customHeight="1">
      <c r="A76" s="122" t="s">
        <v>534</v>
      </c>
      <c r="B76" s="133">
        <v>236</v>
      </c>
      <c r="C76" s="185"/>
      <c r="D76" s="185"/>
      <c r="E76" s="202" t="s">
        <v>175</v>
      </c>
      <c r="F76" s="185"/>
      <c r="G76" s="186">
        <f aca="true" t="shared" si="5" ref="G76:G93">C76+F76</f>
        <v>0</v>
      </c>
      <c r="H76" s="188"/>
    </row>
    <row r="77" spans="1:8" s="148" customFormat="1" ht="15.75" customHeight="1">
      <c r="A77" s="122" t="s">
        <v>536</v>
      </c>
      <c r="B77" s="133">
        <v>287</v>
      </c>
      <c r="C77" s="185"/>
      <c r="D77" s="185"/>
      <c r="E77" s="202" t="s">
        <v>175</v>
      </c>
      <c r="F77" s="185"/>
      <c r="G77" s="186">
        <f t="shared" si="5"/>
        <v>0</v>
      </c>
      <c r="H77" s="188"/>
    </row>
    <row r="78" spans="1:8" s="148" customFormat="1" ht="15.75" customHeight="1">
      <c r="A78" s="122" t="s">
        <v>539</v>
      </c>
      <c r="B78" s="133">
        <v>230</v>
      </c>
      <c r="C78" s="185"/>
      <c r="D78" s="185"/>
      <c r="E78" s="202" t="s">
        <v>175</v>
      </c>
      <c r="F78" s="185"/>
      <c r="G78" s="186">
        <f t="shared" si="5"/>
        <v>0</v>
      </c>
      <c r="H78" s="188"/>
    </row>
    <row r="79" spans="1:8" s="148" customFormat="1" ht="15.75" customHeight="1">
      <c r="A79" s="122" t="s">
        <v>545</v>
      </c>
      <c r="B79" s="133">
        <v>247</v>
      </c>
      <c r="C79" s="185"/>
      <c r="D79" s="185"/>
      <c r="E79" s="202" t="s">
        <v>175</v>
      </c>
      <c r="F79" s="185"/>
      <c r="G79" s="186">
        <f t="shared" si="5"/>
        <v>0</v>
      </c>
      <c r="H79" s="188"/>
    </row>
    <row r="80" spans="1:8" s="148" customFormat="1" ht="15.75" customHeight="1">
      <c r="A80" s="122" t="s">
        <v>551</v>
      </c>
      <c r="B80" s="133">
        <v>240</v>
      </c>
      <c r="C80" s="185"/>
      <c r="D80" s="185"/>
      <c r="E80" s="202" t="s">
        <v>175</v>
      </c>
      <c r="F80" s="185"/>
      <c r="G80" s="186">
        <f t="shared" si="5"/>
        <v>0</v>
      </c>
      <c r="H80" s="188"/>
    </row>
    <row r="81" spans="1:8" s="148" customFormat="1" ht="15.75" customHeight="1">
      <c r="A81" s="122" t="s">
        <v>552</v>
      </c>
      <c r="B81" s="133">
        <v>241</v>
      </c>
      <c r="C81" s="185"/>
      <c r="D81" s="185"/>
      <c r="E81" s="202" t="s">
        <v>175</v>
      </c>
      <c r="F81" s="185"/>
      <c r="G81" s="186">
        <f t="shared" si="5"/>
        <v>0</v>
      </c>
      <c r="H81" s="188"/>
    </row>
    <row r="82" spans="1:8" s="148" customFormat="1" ht="15.75" customHeight="1">
      <c r="A82" s="122" t="s">
        <v>554</v>
      </c>
      <c r="B82" s="133">
        <v>243</v>
      </c>
      <c r="C82" s="185"/>
      <c r="D82" s="185"/>
      <c r="E82" s="202" t="s">
        <v>175</v>
      </c>
      <c r="F82" s="185"/>
      <c r="G82" s="186">
        <f t="shared" si="5"/>
        <v>0</v>
      </c>
      <c r="H82" s="188"/>
    </row>
    <row r="83" spans="1:8" s="148" customFormat="1" ht="15.75" customHeight="1">
      <c r="A83" s="122" t="s">
        <v>553</v>
      </c>
      <c r="B83" s="133">
        <v>244</v>
      </c>
      <c r="C83" s="185"/>
      <c r="D83" s="185"/>
      <c r="E83" s="202" t="s">
        <v>175</v>
      </c>
      <c r="F83" s="185"/>
      <c r="G83" s="186">
        <f t="shared" si="5"/>
        <v>0</v>
      </c>
      <c r="H83" s="188"/>
    </row>
    <row r="84" spans="1:8" s="148" customFormat="1" ht="15.75" customHeight="1">
      <c r="A84" s="122" t="s">
        <v>557</v>
      </c>
      <c r="B84" s="133">
        <v>251</v>
      </c>
      <c r="C84" s="185"/>
      <c r="D84" s="185"/>
      <c r="E84" s="202" t="s">
        <v>175</v>
      </c>
      <c r="F84" s="185"/>
      <c r="G84" s="186">
        <f t="shared" si="5"/>
        <v>0</v>
      </c>
      <c r="H84" s="188"/>
    </row>
    <row r="85" spans="1:8" s="148" customFormat="1" ht="15.75" customHeight="1">
      <c r="A85" s="122" t="s">
        <v>560</v>
      </c>
      <c r="B85" s="133">
        <v>255</v>
      </c>
      <c r="C85" s="185"/>
      <c r="D85" s="185"/>
      <c r="E85" s="202" t="s">
        <v>175</v>
      </c>
      <c r="F85" s="185"/>
      <c r="G85" s="186">
        <f t="shared" si="5"/>
        <v>0</v>
      </c>
      <c r="H85" s="188"/>
    </row>
    <row r="86" spans="1:8" s="148" customFormat="1" ht="15.75" customHeight="1">
      <c r="A86" s="122" t="s">
        <v>561</v>
      </c>
      <c r="B86" s="133">
        <v>256</v>
      </c>
      <c r="C86" s="185"/>
      <c r="D86" s="185"/>
      <c r="E86" s="202" t="s">
        <v>175</v>
      </c>
      <c r="F86" s="185"/>
      <c r="G86" s="186">
        <f t="shared" si="5"/>
        <v>0</v>
      </c>
      <c r="H86" s="188"/>
    </row>
    <row r="87" spans="1:8" s="148" customFormat="1" ht="15.75" customHeight="1">
      <c r="A87" s="122" t="s">
        <v>564</v>
      </c>
      <c r="B87" s="133">
        <v>260</v>
      </c>
      <c r="C87" s="185"/>
      <c r="D87" s="185"/>
      <c r="E87" s="202" t="s">
        <v>175</v>
      </c>
      <c r="F87" s="185"/>
      <c r="G87" s="186">
        <f t="shared" si="5"/>
        <v>0</v>
      </c>
      <c r="H87" s="188"/>
    </row>
    <row r="88" spans="1:8" s="148" customFormat="1" ht="15.75" customHeight="1">
      <c r="A88" s="122" t="s">
        <v>584</v>
      </c>
      <c r="B88" s="133">
        <v>261</v>
      </c>
      <c r="C88" s="185"/>
      <c r="D88" s="185"/>
      <c r="E88" s="202" t="s">
        <v>175</v>
      </c>
      <c r="F88" s="185"/>
      <c r="G88" s="186">
        <f t="shared" si="5"/>
        <v>0</v>
      </c>
      <c r="H88" s="188"/>
    </row>
    <row r="89" spans="1:8" s="148" customFormat="1" ht="15.75" customHeight="1">
      <c r="A89" s="195" t="s">
        <v>586</v>
      </c>
      <c r="B89" s="133">
        <v>276</v>
      </c>
      <c r="C89" s="185"/>
      <c r="D89" s="185"/>
      <c r="E89" s="202" t="s">
        <v>175</v>
      </c>
      <c r="F89" s="185"/>
      <c r="G89" s="186">
        <f t="shared" si="5"/>
        <v>0</v>
      </c>
      <c r="H89" s="188"/>
    </row>
    <row r="90" spans="1:8" s="148" customFormat="1" ht="15.75" customHeight="1">
      <c r="A90" s="122" t="s">
        <v>588</v>
      </c>
      <c r="B90" s="133">
        <v>269</v>
      </c>
      <c r="C90" s="185"/>
      <c r="D90" s="185"/>
      <c r="E90" s="202" t="s">
        <v>175</v>
      </c>
      <c r="F90" s="185"/>
      <c r="G90" s="186">
        <f t="shared" si="5"/>
        <v>0</v>
      </c>
      <c r="H90" s="188"/>
    </row>
    <row r="91" spans="1:8" s="148" customFormat="1" ht="15.75" customHeight="1">
      <c r="A91" s="122" t="s">
        <v>589</v>
      </c>
      <c r="B91" s="133">
        <v>272</v>
      </c>
      <c r="C91" s="185"/>
      <c r="D91" s="185"/>
      <c r="E91" s="202" t="s">
        <v>175</v>
      </c>
      <c r="F91" s="185"/>
      <c r="G91" s="186">
        <f t="shared" si="5"/>
        <v>0</v>
      </c>
      <c r="H91" s="188"/>
    </row>
    <row r="92" spans="1:8" s="148" customFormat="1" ht="15.75" customHeight="1">
      <c r="A92" s="122" t="s">
        <v>595</v>
      </c>
      <c r="B92" s="133">
        <v>283</v>
      </c>
      <c r="C92" s="185"/>
      <c r="D92" s="185"/>
      <c r="E92" s="202" t="s">
        <v>175</v>
      </c>
      <c r="F92" s="185"/>
      <c r="G92" s="186">
        <f t="shared" si="5"/>
        <v>0</v>
      </c>
      <c r="H92" s="188"/>
    </row>
    <row r="93" spans="1:8" s="148" customFormat="1" ht="15.75" customHeight="1">
      <c r="A93" s="122" t="s">
        <v>767</v>
      </c>
      <c r="B93" s="133">
        <v>1030</v>
      </c>
      <c r="C93" s="185"/>
      <c r="D93" s="185"/>
      <c r="E93" s="202" t="s">
        <v>175</v>
      </c>
      <c r="F93" s="185"/>
      <c r="G93" s="186">
        <f t="shared" si="5"/>
        <v>0</v>
      </c>
      <c r="H93" s="188"/>
    </row>
    <row r="94" spans="1:8" s="62" customFormat="1" ht="15.75" customHeight="1">
      <c r="A94" s="258"/>
      <c r="B94" s="141"/>
      <c r="C94" s="204"/>
      <c r="D94" s="204"/>
      <c r="E94" s="335"/>
      <c r="F94" s="204"/>
      <c r="G94" s="306"/>
      <c r="H94" s="271"/>
    </row>
    <row r="95" spans="1:8" s="148" customFormat="1" ht="15.75" customHeight="1">
      <c r="A95" s="122" t="s">
        <v>663</v>
      </c>
      <c r="B95" s="133">
        <v>289</v>
      </c>
      <c r="C95" s="185"/>
      <c r="D95" s="185"/>
      <c r="E95" s="202" t="s">
        <v>175</v>
      </c>
      <c r="F95" s="185"/>
      <c r="G95" s="186">
        <f>C95+F95</f>
        <v>0</v>
      </c>
      <c r="H95" s="188"/>
    </row>
    <row r="96" spans="1:8" s="148" customFormat="1" ht="24" customHeight="1">
      <c r="A96" s="257" t="s">
        <v>325</v>
      </c>
      <c r="B96" s="133">
        <v>298</v>
      </c>
      <c r="C96" s="185"/>
      <c r="D96" s="185"/>
      <c r="E96" s="202" t="s">
        <v>175</v>
      </c>
      <c r="F96" s="185"/>
      <c r="G96" s="186">
        <f>C96+F96</f>
        <v>0</v>
      </c>
      <c r="H96" s="188"/>
    </row>
    <row r="97" spans="1:8" s="475" customFormat="1" ht="27.75" customHeight="1">
      <c r="A97" s="248" t="s">
        <v>326</v>
      </c>
      <c r="B97" s="249"/>
      <c r="C97" s="303">
        <f>C98+C122+C134</f>
        <v>0</v>
      </c>
      <c r="D97" s="303">
        <f>D98+D122+D134</f>
        <v>0</v>
      </c>
      <c r="E97" s="250" t="s">
        <v>175</v>
      </c>
      <c r="F97" s="303">
        <f>F98+F122+F134</f>
        <v>0</v>
      </c>
      <c r="G97" s="304">
        <f>C97+F97</f>
        <v>0</v>
      </c>
      <c r="H97" s="305">
        <f>H98+H122+H134</f>
        <v>0</v>
      </c>
    </row>
    <row r="98" spans="1:8" s="148" customFormat="1" ht="24" customHeight="1">
      <c r="A98" s="257" t="s">
        <v>754</v>
      </c>
      <c r="B98" s="133"/>
      <c r="C98" s="187">
        <f>SUM(C100:C121)</f>
        <v>0</v>
      </c>
      <c r="D98" s="187">
        <f>SUM(D100:D121)</f>
        <v>0</v>
      </c>
      <c r="E98" s="125" t="s">
        <v>175</v>
      </c>
      <c r="F98" s="187">
        <f>SUM(F100:F121)</f>
        <v>0</v>
      </c>
      <c r="G98" s="186">
        <f>C98+F98</f>
        <v>0</v>
      </c>
      <c r="H98" s="307">
        <f>SUM(H100:H121)</f>
        <v>0</v>
      </c>
    </row>
    <row r="99" spans="1:8" s="871" customFormat="1" ht="27" customHeight="1">
      <c r="A99" s="870" t="s">
        <v>758</v>
      </c>
      <c r="B99" s="801"/>
      <c r="C99" s="818"/>
      <c r="D99" s="818"/>
      <c r="E99" s="151"/>
      <c r="F99" s="818"/>
      <c r="G99" s="350"/>
      <c r="H99" s="819"/>
    </row>
    <row r="100" spans="1:8" s="148" customFormat="1" ht="15.75" customHeight="1">
      <c r="A100" s="122" t="s">
        <v>601</v>
      </c>
      <c r="B100" s="133">
        <v>338</v>
      </c>
      <c r="C100" s="185"/>
      <c r="D100" s="185"/>
      <c r="E100" s="202" t="s">
        <v>175</v>
      </c>
      <c r="F100" s="185"/>
      <c r="G100" s="186">
        <f aca="true" t="shared" si="6" ref="G100:G109">C100+F100</f>
        <v>0</v>
      </c>
      <c r="H100" s="188"/>
    </row>
    <row r="101" spans="1:8" s="148" customFormat="1" ht="15.75" customHeight="1">
      <c r="A101" s="122" t="s">
        <v>602</v>
      </c>
      <c r="B101" s="133">
        <v>378</v>
      </c>
      <c r="C101" s="185"/>
      <c r="D101" s="185"/>
      <c r="E101" s="202" t="s">
        <v>175</v>
      </c>
      <c r="F101" s="185"/>
      <c r="G101" s="186">
        <f t="shared" si="6"/>
        <v>0</v>
      </c>
      <c r="H101" s="188"/>
    </row>
    <row r="102" spans="1:8" s="148" customFormat="1" ht="15.75" customHeight="1">
      <c r="A102" s="122" t="s">
        <v>603</v>
      </c>
      <c r="B102" s="133">
        <v>340</v>
      </c>
      <c r="C102" s="185"/>
      <c r="D102" s="185"/>
      <c r="E102" s="202" t="s">
        <v>175</v>
      </c>
      <c r="F102" s="185"/>
      <c r="G102" s="186">
        <f t="shared" si="6"/>
        <v>0</v>
      </c>
      <c r="H102" s="188"/>
    </row>
    <row r="103" spans="1:8" s="148" customFormat="1" ht="15.75" customHeight="1">
      <c r="A103" s="122" t="s">
        <v>605</v>
      </c>
      <c r="B103" s="133">
        <v>381</v>
      </c>
      <c r="C103" s="185"/>
      <c r="D103" s="185"/>
      <c r="E103" s="202" t="s">
        <v>175</v>
      </c>
      <c r="F103" s="185"/>
      <c r="G103" s="186">
        <f t="shared" si="6"/>
        <v>0</v>
      </c>
      <c r="H103" s="188"/>
    </row>
    <row r="104" spans="1:8" s="148" customFormat="1" ht="15.75" customHeight="1">
      <c r="A104" s="122" t="s">
        <v>607</v>
      </c>
      <c r="B104" s="133">
        <v>349</v>
      </c>
      <c r="C104" s="185"/>
      <c r="D104" s="185"/>
      <c r="E104" s="202" t="s">
        <v>175</v>
      </c>
      <c r="F104" s="185"/>
      <c r="G104" s="186">
        <f t="shared" si="6"/>
        <v>0</v>
      </c>
      <c r="H104" s="188"/>
    </row>
    <row r="105" spans="1:8" s="148" customFormat="1" ht="15.75" customHeight="1">
      <c r="A105" s="122" t="s">
        <v>609</v>
      </c>
      <c r="B105" s="133">
        <v>354</v>
      </c>
      <c r="C105" s="185"/>
      <c r="D105" s="185"/>
      <c r="E105" s="202" t="s">
        <v>175</v>
      </c>
      <c r="F105" s="185"/>
      <c r="G105" s="186">
        <f t="shared" si="6"/>
        <v>0</v>
      </c>
      <c r="H105" s="188"/>
    </row>
    <row r="106" spans="1:8" s="148" customFormat="1" ht="15.75" customHeight="1">
      <c r="A106" s="122" t="s">
        <v>611</v>
      </c>
      <c r="B106" s="133">
        <v>385</v>
      </c>
      <c r="C106" s="185"/>
      <c r="D106" s="185"/>
      <c r="E106" s="202" t="s">
        <v>175</v>
      </c>
      <c r="F106" s="185"/>
      <c r="G106" s="186">
        <f t="shared" si="6"/>
        <v>0</v>
      </c>
      <c r="H106" s="188"/>
    </row>
    <row r="107" spans="1:8" s="148" customFormat="1" ht="15.75" customHeight="1">
      <c r="A107" s="122" t="s">
        <v>614</v>
      </c>
      <c r="B107" s="133">
        <v>383</v>
      </c>
      <c r="C107" s="185"/>
      <c r="D107" s="185"/>
      <c r="E107" s="202" t="s">
        <v>175</v>
      </c>
      <c r="F107" s="185"/>
      <c r="G107" s="186">
        <f t="shared" si="6"/>
        <v>0</v>
      </c>
      <c r="H107" s="188"/>
    </row>
    <row r="108" spans="1:8" s="148" customFormat="1" ht="15.75" customHeight="1">
      <c r="A108" s="122" t="s">
        <v>615</v>
      </c>
      <c r="B108" s="133">
        <v>384</v>
      </c>
      <c r="C108" s="185"/>
      <c r="D108" s="185"/>
      <c r="E108" s="202" t="s">
        <v>175</v>
      </c>
      <c r="F108" s="185"/>
      <c r="G108" s="186">
        <f t="shared" si="6"/>
        <v>0</v>
      </c>
      <c r="H108" s="188"/>
    </row>
    <row r="109" spans="1:8" s="148" customFormat="1" ht="15.75" customHeight="1">
      <c r="A109" s="122" t="s">
        <v>768</v>
      </c>
      <c r="B109" s="740">
        <v>1031</v>
      </c>
      <c r="C109" s="185"/>
      <c r="D109" s="185"/>
      <c r="E109" s="202" t="s">
        <v>175</v>
      </c>
      <c r="F109" s="185"/>
      <c r="G109" s="186">
        <f t="shared" si="6"/>
        <v>0</v>
      </c>
      <c r="H109" s="188"/>
    </row>
    <row r="110" spans="1:8" s="871" customFormat="1" ht="27" customHeight="1">
      <c r="A110" s="870" t="s">
        <v>759</v>
      </c>
      <c r="B110" s="801"/>
      <c r="C110" s="818"/>
      <c r="D110" s="818"/>
      <c r="E110" s="151"/>
      <c r="F110" s="818"/>
      <c r="G110" s="350"/>
      <c r="H110" s="819"/>
    </row>
    <row r="111" spans="1:8" s="148" customFormat="1" ht="15.75" customHeight="1">
      <c r="A111" s="122" t="s">
        <v>599</v>
      </c>
      <c r="B111" s="133">
        <v>352</v>
      </c>
      <c r="C111" s="185"/>
      <c r="D111" s="185"/>
      <c r="E111" s="202" t="s">
        <v>175</v>
      </c>
      <c r="F111" s="185"/>
      <c r="G111" s="186">
        <f aca="true" t="shared" si="7" ref="G111:G119">C111+F111</f>
        <v>0</v>
      </c>
      <c r="H111" s="188"/>
    </row>
    <row r="112" spans="1:8" s="148" customFormat="1" ht="15.75" customHeight="1">
      <c r="A112" s="122" t="s">
        <v>600</v>
      </c>
      <c r="B112" s="133">
        <v>336</v>
      </c>
      <c r="C112" s="185"/>
      <c r="D112" s="185"/>
      <c r="E112" s="202" t="s">
        <v>175</v>
      </c>
      <c r="F112" s="185"/>
      <c r="G112" s="186">
        <f t="shared" si="7"/>
        <v>0</v>
      </c>
      <c r="H112" s="188"/>
    </row>
    <row r="113" spans="1:8" s="148" customFormat="1" ht="15.75" customHeight="1">
      <c r="A113" s="122" t="s">
        <v>604</v>
      </c>
      <c r="B113" s="133">
        <v>342</v>
      </c>
      <c r="C113" s="185"/>
      <c r="D113" s="185"/>
      <c r="E113" s="202" t="s">
        <v>175</v>
      </c>
      <c r="F113" s="185"/>
      <c r="G113" s="186">
        <f t="shared" si="7"/>
        <v>0</v>
      </c>
      <c r="H113" s="188"/>
    </row>
    <row r="114" spans="1:8" s="148" customFormat="1" ht="15.75" customHeight="1">
      <c r="A114" s="122" t="s">
        <v>606</v>
      </c>
      <c r="B114" s="133">
        <v>347</v>
      </c>
      <c r="C114" s="185"/>
      <c r="D114" s="185"/>
      <c r="E114" s="202" t="s">
        <v>175</v>
      </c>
      <c r="F114" s="185"/>
      <c r="G114" s="186">
        <f t="shared" si="7"/>
        <v>0</v>
      </c>
      <c r="H114" s="188"/>
    </row>
    <row r="115" spans="1:8" s="148" customFormat="1" ht="15.75" customHeight="1">
      <c r="A115" s="122" t="s">
        <v>608</v>
      </c>
      <c r="B115" s="133">
        <v>351</v>
      </c>
      <c r="C115" s="185"/>
      <c r="D115" s="185"/>
      <c r="E115" s="202" t="s">
        <v>175</v>
      </c>
      <c r="F115" s="185"/>
      <c r="G115" s="186">
        <f t="shared" si="7"/>
        <v>0</v>
      </c>
      <c r="H115" s="188"/>
    </row>
    <row r="116" spans="1:8" s="148" customFormat="1" ht="15.75" customHeight="1">
      <c r="A116" s="122" t="s">
        <v>610</v>
      </c>
      <c r="B116" s="133">
        <v>358</v>
      </c>
      <c r="C116" s="185"/>
      <c r="D116" s="185"/>
      <c r="E116" s="202" t="s">
        <v>175</v>
      </c>
      <c r="F116" s="185"/>
      <c r="G116" s="186">
        <f t="shared" si="7"/>
        <v>0</v>
      </c>
      <c r="H116" s="188"/>
    </row>
    <row r="117" spans="1:8" s="148" customFormat="1" ht="15.75" customHeight="1">
      <c r="A117" s="122" t="s">
        <v>612</v>
      </c>
      <c r="B117" s="133">
        <v>364</v>
      </c>
      <c r="C117" s="185"/>
      <c r="D117" s="185"/>
      <c r="E117" s="202" t="s">
        <v>175</v>
      </c>
      <c r="F117" s="185"/>
      <c r="G117" s="186">
        <f t="shared" si="7"/>
        <v>0</v>
      </c>
      <c r="H117" s="188"/>
    </row>
    <row r="118" spans="1:8" s="148" customFormat="1" ht="15.75" customHeight="1">
      <c r="A118" s="122" t="s">
        <v>613</v>
      </c>
      <c r="B118" s="133">
        <v>366</v>
      </c>
      <c r="C118" s="185"/>
      <c r="D118" s="185"/>
      <c r="E118" s="202" t="s">
        <v>175</v>
      </c>
      <c r="F118" s="185"/>
      <c r="G118" s="186">
        <f t="shared" si="7"/>
        <v>0</v>
      </c>
      <c r="H118" s="188"/>
    </row>
    <row r="119" spans="1:8" s="148" customFormat="1" ht="15.75" customHeight="1">
      <c r="A119" s="122" t="s">
        <v>769</v>
      </c>
      <c r="B119" s="740">
        <v>1032</v>
      </c>
      <c r="C119" s="185"/>
      <c r="D119" s="185"/>
      <c r="E119" s="202" t="s">
        <v>175</v>
      </c>
      <c r="F119" s="185"/>
      <c r="G119" s="186">
        <f t="shared" si="7"/>
        <v>0</v>
      </c>
      <c r="H119" s="188"/>
    </row>
    <row r="120" spans="1:8" s="62" customFormat="1" ht="15.75" customHeight="1">
      <c r="A120" s="258"/>
      <c r="B120" s="739"/>
      <c r="C120" s="204"/>
      <c r="D120" s="204"/>
      <c r="E120" s="335"/>
      <c r="F120" s="204"/>
      <c r="G120" s="306"/>
      <c r="H120" s="271"/>
    </row>
    <row r="121" spans="1:8" s="148" customFormat="1" ht="15.75" customHeight="1">
      <c r="A121" s="122" t="s">
        <v>770</v>
      </c>
      <c r="B121" s="133">
        <v>389</v>
      </c>
      <c r="C121" s="185"/>
      <c r="D121" s="185"/>
      <c r="E121" s="202" t="s">
        <v>175</v>
      </c>
      <c r="F121" s="185"/>
      <c r="G121" s="186">
        <f>C121+F121</f>
        <v>0</v>
      </c>
      <c r="H121" s="188"/>
    </row>
    <row r="122" spans="1:8" s="148" customFormat="1" ht="24" customHeight="1">
      <c r="A122" s="257" t="s">
        <v>327</v>
      </c>
      <c r="B122" s="133"/>
      <c r="C122" s="187">
        <f>SUM(C123:C133)</f>
        <v>0</v>
      </c>
      <c r="D122" s="187">
        <f>SUM(D123:D133)</f>
        <v>0</v>
      </c>
      <c r="E122" s="125" t="s">
        <v>175</v>
      </c>
      <c r="F122" s="187">
        <f>SUM(F123:F133)</f>
        <v>0</v>
      </c>
      <c r="G122" s="186">
        <f aca="true" t="shared" si="8" ref="G122:G133">C122+F122</f>
        <v>0</v>
      </c>
      <c r="H122" s="307">
        <f>SUM(H123:H133)</f>
        <v>0</v>
      </c>
    </row>
    <row r="123" spans="1:8" s="148" customFormat="1" ht="15.75" customHeight="1">
      <c r="A123" s="122" t="s">
        <v>616</v>
      </c>
      <c r="B123" s="133">
        <v>425</v>
      </c>
      <c r="C123" s="185"/>
      <c r="D123" s="185"/>
      <c r="E123" s="202" t="s">
        <v>175</v>
      </c>
      <c r="F123" s="185"/>
      <c r="G123" s="186">
        <f t="shared" si="8"/>
        <v>0</v>
      </c>
      <c r="H123" s="188"/>
    </row>
    <row r="124" spans="1:8" s="148" customFormat="1" ht="15.75" customHeight="1">
      <c r="A124" s="122" t="s">
        <v>617</v>
      </c>
      <c r="B124" s="133">
        <v>428</v>
      </c>
      <c r="C124" s="185"/>
      <c r="D124" s="185"/>
      <c r="E124" s="202" t="s">
        <v>175</v>
      </c>
      <c r="F124" s="185"/>
      <c r="G124" s="186">
        <f t="shared" si="8"/>
        <v>0</v>
      </c>
      <c r="H124" s="188"/>
    </row>
    <row r="125" spans="1:8" s="148" customFormat="1" ht="15.75" customHeight="1">
      <c r="A125" s="122" t="s">
        <v>618</v>
      </c>
      <c r="B125" s="133">
        <v>431</v>
      </c>
      <c r="C125" s="185"/>
      <c r="D125" s="185"/>
      <c r="E125" s="202" t="s">
        <v>175</v>
      </c>
      <c r="F125" s="185"/>
      <c r="G125" s="186">
        <f t="shared" si="8"/>
        <v>0</v>
      </c>
      <c r="H125" s="188"/>
    </row>
    <row r="126" spans="1:8" s="148" customFormat="1" ht="15.75" customHeight="1">
      <c r="A126" s="122" t="s">
        <v>619</v>
      </c>
      <c r="B126" s="133">
        <v>437</v>
      </c>
      <c r="C126" s="185"/>
      <c r="D126" s="185"/>
      <c r="E126" s="202" t="s">
        <v>175</v>
      </c>
      <c r="F126" s="185"/>
      <c r="G126" s="186">
        <f t="shared" si="8"/>
        <v>0</v>
      </c>
      <c r="H126" s="188"/>
    </row>
    <row r="127" spans="1:8" s="148" customFormat="1" ht="15.75" customHeight="1">
      <c r="A127" s="122" t="s">
        <v>620</v>
      </c>
      <c r="B127" s="133">
        <v>440</v>
      </c>
      <c r="C127" s="185"/>
      <c r="D127" s="185"/>
      <c r="E127" s="202" t="s">
        <v>175</v>
      </c>
      <c r="F127" s="185"/>
      <c r="G127" s="186">
        <f t="shared" si="8"/>
        <v>0</v>
      </c>
      <c r="H127" s="188"/>
    </row>
    <row r="128" spans="1:8" s="148" customFormat="1" ht="15.75" customHeight="1">
      <c r="A128" s="122" t="s">
        <v>621</v>
      </c>
      <c r="B128" s="133">
        <v>446</v>
      </c>
      <c r="C128" s="185"/>
      <c r="D128" s="185"/>
      <c r="E128" s="202" t="s">
        <v>175</v>
      </c>
      <c r="F128" s="185"/>
      <c r="G128" s="186">
        <f t="shared" si="8"/>
        <v>0</v>
      </c>
      <c r="H128" s="188"/>
    </row>
    <row r="129" spans="1:8" s="148" customFormat="1" ht="15.75" customHeight="1">
      <c r="A129" s="122" t="s">
        <v>622</v>
      </c>
      <c r="B129" s="133">
        <v>451</v>
      </c>
      <c r="C129" s="185"/>
      <c r="D129" s="185"/>
      <c r="E129" s="202" t="s">
        <v>175</v>
      </c>
      <c r="F129" s="185"/>
      <c r="G129" s="186">
        <f t="shared" si="8"/>
        <v>0</v>
      </c>
      <c r="H129" s="188"/>
    </row>
    <row r="130" spans="1:8" s="148" customFormat="1" ht="15.75" customHeight="1">
      <c r="A130" s="122" t="s">
        <v>623</v>
      </c>
      <c r="B130" s="133">
        <v>454</v>
      </c>
      <c r="C130" s="185"/>
      <c r="D130" s="185"/>
      <c r="E130" s="202" t="s">
        <v>175</v>
      </c>
      <c r="F130" s="185"/>
      <c r="G130" s="186">
        <f t="shared" si="8"/>
        <v>0</v>
      </c>
      <c r="H130" s="188"/>
    </row>
    <row r="131" spans="1:8" s="148" customFormat="1" ht="15.75" customHeight="1">
      <c r="A131" s="122" t="s">
        <v>624</v>
      </c>
      <c r="B131" s="133">
        <v>457</v>
      </c>
      <c r="C131" s="185"/>
      <c r="D131" s="185"/>
      <c r="E131" s="202" t="s">
        <v>175</v>
      </c>
      <c r="F131" s="185"/>
      <c r="G131" s="186">
        <f t="shared" si="8"/>
        <v>0</v>
      </c>
      <c r="H131" s="188"/>
    </row>
    <row r="132" spans="1:8" s="148" customFormat="1" ht="15.75" customHeight="1">
      <c r="A132" s="122" t="s">
        <v>625</v>
      </c>
      <c r="B132" s="133">
        <v>463</v>
      </c>
      <c r="C132" s="185"/>
      <c r="D132" s="185"/>
      <c r="E132" s="202" t="s">
        <v>175</v>
      </c>
      <c r="F132" s="185"/>
      <c r="G132" s="186">
        <f t="shared" si="8"/>
        <v>0</v>
      </c>
      <c r="H132" s="188"/>
    </row>
    <row r="133" spans="1:8" s="148" customFormat="1" ht="15.75" customHeight="1">
      <c r="A133" s="122" t="s">
        <v>565</v>
      </c>
      <c r="B133" s="133">
        <v>489</v>
      </c>
      <c r="C133" s="185"/>
      <c r="D133" s="185"/>
      <c r="E133" s="202" t="s">
        <v>175</v>
      </c>
      <c r="F133" s="185"/>
      <c r="G133" s="186">
        <f t="shared" si="8"/>
        <v>0</v>
      </c>
      <c r="H133" s="188"/>
    </row>
    <row r="134" spans="1:8" s="148" customFormat="1" ht="24" customHeight="1">
      <c r="A134" s="257" t="s">
        <v>328</v>
      </c>
      <c r="B134" s="133">
        <v>498</v>
      </c>
      <c r="C134" s="185"/>
      <c r="D134" s="185"/>
      <c r="E134" s="202" t="s">
        <v>175</v>
      </c>
      <c r="F134" s="185"/>
      <c r="G134" s="186">
        <f>C134+F134</f>
        <v>0</v>
      </c>
      <c r="H134" s="188"/>
    </row>
    <row r="135" spans="1:8" s="475" customFormat="1" ht="27.75" customHeight="1">
      <c r="A135" s="248" t="s">
        <v>329</v>
      </c>
      <c r="B135" s="249"/>
      <c r="C135" s="303">
        <f>C136+C145+C166+C179</f>
        <v>0</v>
      </c>
      <c r="D135" s="303">
        <f>D136+D145+D166+D179</f>
        <v>0</v>
      </c>
      <c r="E135" s="250" t="s">
        <v>175</v>
      </c>
      <c r="F135" s="303">
        <f>F136+F145+F166+F179</f>
        <v>0</v>
      </c>
      <c r="G135" s="304">
        <f>C135+F135</f>
        <v>0</v>
      </c>
      <c r="H135" s="305">
        <f>H136+H145+H166+H179</f>
        <v>0</v>
      </c>
    </row>
    <row r="136" spans="1:8" s="148" customFormat="1" ht="24" customHeight="1">
      <c r="A136" s="257" t="s">
        <v>330</v>
      </c>
      <c r="B136" s="133"/>
      <c r="C136" s="187">
        <f>SUM(C137:C144)</f>
        <v>0</v>
      </c>
      <c r="D136" s="187">
        <f>SUM(D137:D144)</f>
        <v>0</v>
      </c>
      <c r="E136" s="125" t="s">
        <v>175</v>
      </c>
      <c r="F136" s="187">
        <f>SUM(F137:F144)</f>
        <v>0</v>
      </c>
      <c r="G136" s="186">
        <f aca="true" t="shared" si="9" ref="G136:G144">C136+F136</f>
        <v>0</v>
      </c>
      <c r="H136" s="307">
        <f>SUM(H137:H144)</f>
        <v>0</v>
      </c>
    </row>
    <row r="137" spans="1:8" s="148" customFormat="1" ht="15.75" customHeight="1">
      <c r="A137" s="122" t="s">
        <v>566</v>
      </c>
      <c r="B137" s="133">
        <v>540</v>
      </c>
      <c r="C137" s="185"/>
      <c r="D137" s="185"/>
      <c r="E137" s="202" t="s">
        <v>175</v>
      </c>
      <c r="F137" s="185"/>
      <c r="G137" s="186">
        <f t="shared" si="9"/>
        <v>0</v>
      </c>
      <c r="H137" s="188"/>
    </row>
    <row r="138" spans="1:8" s="148" customFormat="1" ht="15.75" customHeight="1">
      <c r="A138" s="122" t="s">
        <v>567</v>
      </c>
      <c r="B138" s="133">
        <v>543</v>
      </c>
      <c r="C138" s="185"/>
      <c r="D138" s="185"/>
      <c r="E138" s="202" t="s">
        <v>175</v>
      </c>
      <c r="F138" s="185"/>
      <c r="G138" s="186">
        <f t="shared" si="9"/>
        <v>0</v>
      </c>
      <c r="H138" s="188"/>
    </row>
    <row r="139" spans="1:8" s="148" customFormat="1" ht="15.75" customHeight="1">
      <c r="A139" s="122" t="s">
        <v>568</v>
      </c>
      <c r="B139" s="133">
        <v>549</v>
      </c>
      <c r="C139" s="185"/>
      <c r="D139" s="185"/>
      <c r="E139" s="202" t="s">
        <v>175</v>
      </c>
      <c r="F139" s="185"/>
      <c r="G139" s="186">
        <f t="shared" si="9"/>
        <v>0</v>
      </c>
      <c r="H139" s="188"/>
    </row>
    <row r="140" spans="1:8" s="148" customFormat="1" ht="15.75" customHeight="1">
      <c r="A140" s="122" t="s">
        <v>569</v>
      </c>
      <c r="B140" s="133">
        <v>555</v>
      </c>
      <c r="C140" s="185"/>
      <c r="D140" s="185"/>
      <c r="E140" s="202" t="s">
        <v>175</v>
      </c>
      <c r="F140" s="185"/>
      <c r="G140" s="186">
        <f t="shared" si="9"/>
        <v>0</v>
      </c>
      <c r="H140" s="188"/>
    </row>
    <row r="141" spans="1:8" s="148" customFormat="1" ht="15.75" customHeight="1">
      <c r="A141" s="122" t="s">
        <v>626</v>
      </c>
      <c r="B141" s="133">
        <v>573</v>
      </c>
      <c r="C141" s="185"/>
      <c r="D141" s="185"/>
      <c r="E141" s="202" t="s">
        <v>175</v>
      </c>
      <c r="F141" s="185"/>
      <c r="G141" s="186">
        <f t="shared" si="9"/>
        <v>0</v>
      </c>
      <c r="H141" s="188"/>
    </row>
    <row r="142" spans="1:8" s="148" customFormat="1" ht="15.75" customHeight="1">
      <c r="A142" s="122" t="s">
        <v>627</v>
      </c>
      <c r="B142" s="133">
        <v>550</v>
      </c>
      <c r="C142" s="185"/>
      <c r="D142" s="185"/>
      <c r="E142" s="202" t="s">
        <v>175</v>
      </c>
      <c r="F142" s="185"/>
      <c r="G142" s="186">
        <f>C142+F142</f>
        <v>0</v>
      </c>
      <c r="H142" s="188"/>
    </row>
    <row r="143" spans="1:8" s="148" customFormat="1" ht="15.75" customHeight="1">
      <c r="A143" s="122" t="s">
        <v>628</v>
      </c>
      <c r="B143" s="133">
        <v>580</v>
      </c>
      <c r="C143" s="185"/>
      <c r="D143" s="185"/>
      <c r="E143" s="202" t="s">
        <v>175</v>
      </c>
      <c r="F143" s="185"/>
      <c r="G143" s="186">
        <f t="shared" si="9"/>
        <v>0</v>
      </c>
      <c r="H143" s="188"/>
    </row>
    <row r="144" spans="1:8" s="148" customFormat="1" ht="15.75" customHeight="1">
      <c r="A144" s="122" t="s">
        <v>570</v>
      </c>
      <c r="B144" s="133">
        <v>589</v>
      </c>
      <c r="C144" s="185"/>
      <c r="D144" s="185"/>
      <c r="E144" s="202" t="s">
        <v>175</v>
      </c>
      <c r="F144" s="185"/>
      <c r="G144" s="186">
        <f t="shared" si="9"/>
        <v>0</v>
      </c>
      <c r="H144" s="188"/>
    </row>
    <row r="145" spans="1:8" s="148" customFormat="1" ht="24" customHeight="1">
      <c r="A145" s="257" t="s">
        <v>331</v>
      </c>
      <c r="B145" s="133" t="s">
        <v>148</v>
      </c>
      <c r="C145" s="187">
        <f>SUM(C146:C165)</f>
        <v>0</v>
      </c>
      <c r="D145" s="187">
        <f>SUM(D146:D165)</f>
        <v>0</v>
      </c>
      <c r="E145" s="125" t="s">
        <v>175</v>
      </c>
      <c r="F145" s="187">
        <f>SUM(F146:F165)</f>
        <v>0</v>
      </c>
      <c r="G145" s="186">
        <f aca="true" t="shared" si="10" ref="G145:G165">C145+F145</f>
        <v>0</v>
      </c>
      <c r="H145" s="307">
        <f>SUM(H146:H165)</f>
        <v>0</v>
      </c>
    </row>
    <row r="146" spans="1:8" s="148" customFormat="1" ht="15.75" customHeight="1">
      <c r="A146" s="122" t="s">
        <v>629</v>
      </c>
      <c r="B146" s="740">
        <v>625</v>
      </c>
      <c r="C146" s="185"/>
      <c r="D146" s="185"/>
      <c r="E146" s="202" t="s">
        <v>175</v>
      </c>
      <c r="F146" s="185"/>
      <c r="G146" s="186">
        <f t="shared" si="10"/>
        <v>0</v>
      </c>
      <c r="H146" s="188"/>
    </row>
    <row r="147" spans="1:8" s="148" customFormat="1" ht="15.75" customHeight="1">
      <c r="A147" s="122" t="s">
        <v>630</v>
      </c>
      <c r="B147" s="740">
        <v>610</v>
      </c>
      <c r="C147" s="185"/>
      <c r="D147" s="185"/>
      <c r="E147" s="202" t="s">
        <v>175</v>
      </c>
      <c r="F147" s="185"/>
      <c r="G147" s="186">
        <f t="shared" si="10"/>
        <v>0</v>
      </c>
      <c r="H147" s="188"/>
    </row>
    <row r="148" spans="1:8" s="148" customFormat="1" ht="15.75" customHeight="1">
      <c r="A148" s="122" t="s">
        <v>631</v>
      </c>
      <c r="B148" s="740">
        <v>611</v>
      </c>
      <c r="C148" s="185"/>
      <c r="D148" s="185"/>
      <c r="E148" s="202" t="s">
        <v>175</v>
      </c>
      <c r="F148" s="185"/>
      <c r="G148" s="186">
        <f t="shared" si="10"/>
        <v>0</v>
      </c>
      <c r="H148" s="188"/>
    </row>
    <row r="149" spans="1:8" s="148" customFormat="1" ht="15.75" customHeight="1">
      <c r="A149" s="122" t="s">
        <v>632</v>
      </c>
      <c r="B149" s="740">
        <v>666</v>
      </c>
      <c r="C149" s="185"/>
      <c r="D149" s="185"/>
      <c r="E149" s="202" t="s">
        <v>175</v>
      </c>
      <c r="F149" s="185"/>
      <c r="G149" s="186">
        <f t="shared" si="10"/>
        <v>0</v>
      </c>
      <c r="H149" s="188"/>
    </row>
    <row r="150" spans="1:8" s="148" customFormat="1" ht="15.75" customHeight="1">
      <c r="A150" s="122" t="s">
        <v>633</v>
      </c>
      <c r="B150" s="740">
        <v>630</v>
      </c>
      <c r="C150" s="185"/>
      <c r="D150" s="185"/>
      <c r="E150" s="202" t="s">
        <v>175</v>
      </c>
      <c r="F150" s="185"/>
      <c r="G150" s="186">
        <f t="shared" si="10"/>
        <v>0</v>
      </c>
      <c r="H150" s="188"/>
    </row>
    <row r="151" spans="1:8" s="148" customFormat="1" ht="15.75" customHeight="1">
      <c r="A151" s="122" t="s">
        <v>634</v>
      </c>
      <c r="B151" s="740">
        <v>612</v>
      </c>
      <c r="C151" s="185"/>
      <c r="D151" s="185"/>
      <c r="E151" s="202" t="s">
        <v>175</v>
      </c>
      <c r="F151" s="185"/>
      <c r="G151" s="186">
        <f t="shared" si="10"/>
        <v>0</v>
      </c>
      <c r="H151" s="188"/>
    </row>
    <row r="152" spans="1:8" s="148" customFormat="1" ht="15.75" customHeight="1">
      <c r="A152" s="122" t="s">
        <v>571</v>
      </c>
      <c r="B152" s="740">
        <v>645</v>
      </c>
      <c r="C152" s="185"/>
      <c r="D152" s="185"/>
      <c r="E152" s="202" t="s">
        <v>175</v>
      </c>
      <c r="F152" s="185"/>
      <c r="G152" s="186">
        <f t="shared" si="10"/>
        <v>0</v>
      </c>
      <c r="H152" s="188"/>
    </row>
    <row r="153" spans="1:8" s="148" customFormat="1" ht="15.75" customHeight="1">
      <c r="A153" s="195" t="s">
        <v>572</v>
      </c>
      <c r="B153" s="740">
        <v>613</v>
      </c>
      <c r="C153" s="463"/>
      <c r="D153" s="463"/>
      <c r="E153" s="202" t="s">
        <v>175</v>
      </c>
      <c r="F153" s="463"/>
      <c r="G153" s="186">
        <f t="shared" si="10"/>
        <v>0</v>
      </c>
      <c r="H153" s="464"/>
    </row>
    <row r="154" spans="1:8" s="148" customFormat="1" ht="15.75" customHeight="1">
      <c r="A154" s="122" t="s">
        <v>635</v>
      </c>
      <c r="B154" s="740">
        <v>614</v>
      </c>
      <c r="C154" s="463"/>
      <c r="D154" s="463"/>
      <c r="E154" s="202" t="s">
        <v>175</v>
      </c>
      <c r="F154" s="463"/>
      <c r="G154" s="186">
        <f t="shared" si="10"/>
        <v>0</v>
      </c>
      <c r="H154" s="464"/>
    </row>
    <row r="155" spans="1:8" s="148" customFormat="1" ht="15.75" customHeight="1">
      <c r="A155" s="122" t="s">
        <v>573</v>
      </c>
      <c r="B155" s="133">
        <v>655</v>
      </c>
      <c r="C155" s="185"/>
      <c r="D155" s="185"/>
      <c r="E155" s="202" t="s">
        <v>175</v>
      </c>
      <c r="F155" s="185"/>
      <c r="G155" s="186">
        <f t="shared" si="10"/>
        <v>0</v>
      </c>
      <c r="H155" s="188"/>
    </row>
    <row r="156" spans="1:8" s="148" customFormat="1" ht="15.75" customHeight="1">
      <c r="A156" s="122" t="s">
        <v>636</v>
      </c>
      <c r="B156" s="133">
        <v>635</v>
      </c>
      <c r="C156" s="463"/>
      <c r="D156" s="463"/>
      <c r="E156" s="202" t="s">
        <v>175</v>
      </c>
      <c r="F156" s="463"/>
      <c r="G156" s="186">
        <f t="shared" si="10"/>
        <v>0</v>
      </c>
      <c r="H156" s="464"/>
    </row>
    <row r="157" spans="1:8" s="148" customFormat="1" ht="15.75" customHeight="1">
      <c r="A157" s="122" t="s">
        <v>574</v>
      </c>
      <c r="B157" s="133">
        <v>660</v>
      </c>
      <c r="C157" s="185"/>
      <c r="D157" s="185"/>
      <c r="E157" s="202" t="s">
        <v>175</v>
      </c>
      <c r="F157" s="185"/>
      <c r="G157" s="186">
        <f t="shared" si="10"/>
        <v>0</v>
      </c>
      <c r="H157" s="188"/>
    </row>
    <row r="158" spans="1:8" s="148" customFormat="1" ht="15.75" customHeight="1">
      <c r="A158" s="122" t="s">
        <v>575</v>
      </c>
      <c r="B158" s="133">
        <v>665</v>
      </c>
      <c r="C158" s="185"/>
      <c r="D158" s="185"/>
      <c r="E158" s="202" t="s">
        <v>175</v>
      </c>
      <c r="F158" s="185"/>
      <c r="G158" s="186">
        <f t="shared" si="10"/>
        <v>0</v>
      </c>
      <c r="H158" s="188"/>
    </row>
    <row r="159" spans="1:8" s="148" customFormat="1" ht="15.75" customHeight="1">
      <c r="A159" s="122" t="s">
        <v>637</v>
      </c>
      <c r="B159" s="133">
        <v>640</v>
      </c>
      <c r="C159" s="185"/>
      <c r="D159" s="185"/>
      <c r="E159" s="202" t="s">
        <v>175</v>
      </c>
      <c r="F159" s="185"/>
      <c r="G159" s="186">
        <f t="shared" si="10"/>
        <v>0</v>
      </c>
      <c r="H159" s="188"/>
    </row>
    <row r="160" spans="1:8" s="148" customFormat="1" ht="15.75" customHeight="1">
      <c r="A160" s="122" t="s">
        <v>638</v>
      </c>
      <c r="B160" s="740">
        <v>615</v>
      </c>
      <c r="C160" s="463"/>
      <c r="D160" s="463"/>
      <c r="E160" s="202" t="s">
        <v>175</v>
      </c>
      <c r="F160" s="463"/>
      <c r="G160" s="186">
        <f t="shared" si="10"/>
        <v>0</v>
      </c>
      <c r="H160" s="464"/>
    </row>
    <row r="161" spans="1:8" s="148" customFormat="1" ht="15.75" customHeight="1">
      <c r="A161" s="122" t="s">
        <v>639</v>
      </c>
      <c r="B161" s="740">
        <v>616</v>
      </c>
      <c r="C161" s="463"/>
      <c r="D161" s="463"/>
      <c r="E161" s="202" t="s">
        <v>175</v>
      </c>
      <c r="F161" s="463"/>
      <c r="G161" s="186">
        <f t="shared" si="10"/>
        <v>0</v>
      </c>
      <c r="H161" s="464"/>
    </row>
    <row r="162" spans="1:8" s="148" customFormat="1" ht="15.75" customHeight="1">
      <c r="A162" s="122" t="s">
        <v>640</v>
      </c>
      <c r="B162" s="740">
        <v>617</v>
      </c>
      <c r="C162" s="463"/>
      <c r="D162" s="463"/>
      <c r="E162" s="202" t="s">
        <v>175</v>
      </c>
      <c r="F162" s="463"/>
      <c r="G162" s="186">
        <f t="shared" si="10"/>
        <v>0</v>
      </c>
      <c r="H162" s="464"/>
    </row>
    <row r="163" spans="1:8" s="148" customFormat="1" ht="15.75" customHeight="1">
      <c r="A163" s="222" t="s">
        <v>576</v>
      </c>
      <c r="B163" s="740">
        <v>619</v>
      </c>
      <c r="C163" s="185"/>
      <c r="D163" s="185"/>
      <c r="E163" s="202" t="s">
        <v>175</v>
      </c>
      <c r="F163" s="185"/>
      <c r="G163" s="186">
        <f t="shared" si="10"/>
        <v>0</v>
      </c>
      <c r="H163" s="188"/>
    </row>
    <row r="164" spans="1:8" s="148" customFormat="1" ht="15.75" customHeight="1">
      <c r="A164" s="222" t="s">
        <v>577</v>
      </c>
      <c r="B164" s="740">
        <v>679</v>
      </c>
      <c r="C164" s="185"/>
      <c r="D164" s="185"/>
      <c r="E164" s="202" t="s">
        <v>175</v>
      </c>
      <c r="F164" s="185"/>
      <c r="G164" s="186">
        <f t="shared" si="10"/>
        <v>0</v>
      </c>
      <c r="H164" s="188"/>
    </row>
    <row r="165" spans="1:8" s="148" customFormat="1" ht="15.75" customHeight="1">
      <c r="A165" s="222" t="s">
        <v>578</v>
      </c>
      <c r="B165" s="133">
        <v>689</v>
      </c>
      <c r="C165" s="185"/>
      <c r="D165" s="185"/>
      <c r="E165" s="202" t="s">
        <v>175</v>
      </c>
      <c r="F165" s="185"/>
      <c r="G165" s="186">
        <f t="shared" si="10"/>
        <v>0</v>
      </c>
      <c r="H165" s="188"/>
    </row>
    <row r="166" spans="1:8" s="148" customFormat="1" ht="24" customHeight="1">
      <c r="A166" s="257" t="s">
        <v>332</v>
      </c>
      <c r="B166" s="133"/>
      <c r="C166" s="187">
        <f>SUM(C167:C178)</f>
        <v>0</v>
      </c>
      <c r="D166" s="187">
        <f>SUM(D167:D178)</f>
        <v>0</v>
      </c>
      <c r="E166" s="125" t="s">
        <v>175</v>
      </c>
      <c r="F166" s="187">
        <f>SUM(F167:F178)</f>
        <v>0</v>
      </c>
      <c r="G166" s="186">
        <f aca="true" t="shared" si="11" ref="G166:G177">C166+F166</f>
        <v>0</v>
      </c>
      <c r="H166" s="307">
        <f>SUM(H167:H178)</f>
        <v>0</v>
      </c>
    </row>
    <row r="167" spans="1:8" s="148" customFormat="1" ht="15.75" customHeight="1">
      <c r="A167" s="122" t="s">
        <v>579</v>
      </c>
      <c r="B167" s="133">
        <v>728</v>
      </c>
      <c r="C167" s="185"/>
      <c r="D167" s="185"/>
      <c r="E167" s="202" t="s">
        <v>175</v>
      </c>
      <c r="F167" s="185"/>
      <c r="G167" s="186">
        <f t="shared" si="11"/>
        <v>0</v>
      </c>
      <c r="H167" s="188"/>
    </row>
    <row r="168" spans="1:8" s="148" customFormat="1" ht="15.75" customHeight="1">
      <c r="A168" s="122" t="s">
        <v>641</v>
      </c>
      <c r="B168" s="133">
        <v>730</v>
      </c>
      <c r="C168" s="185"/>
      <c r="D168" s="185"/>
      <c r="E168" s="202" t="s">
        <v>175</v>
      </c>
      <c r="F168" s="185"/>
      <c r="G168" s="186">
        <f t="shared" si="11"/>
        <v>0</v>
      </c>
      <c r="H168" s="188"/>
    </row>
    <row r="169" spans="1:8" s="148" customFormat="1" ht="15.75" customHeight="1">
      <c r="A169" s="122" t="s">
        <v>664</v>
      </c>
      <c r="B169" s="133">
        <v>740</v>
      </c>
      <c r="C169" s="185"/>
      <c r="D169" s="185"/>
      <c r="E169" s="202" t="s">
        <v>175</v>
      </c>
      <c r="F169" s="185"/>
      <c r="G169" s="186">
        <f>C169+F169</f>
        <v>0</v>
      </c>
      <c r="H169" s="188"/>
    </row>
    <row r="170" spans="1:8" s="148" customFormat="1" ht="15.75" customHeight="1">
      <c r="A170" s="122" t="s">
        <v>580</v>
      </c>
      <c r="B170" s="133">
        <v>738</v>
      </c>
      <c r="C170" s="185"/>
      <c r="D170" s="185"/>
      <c r="E170" s="202" t="s">
        <v>175</v>
      </c>
      <c r="F170" s="185"/>
      <c r="G170" s="186">
        <f t="shared" si="11"/>
        <v>0</v>
      </c>
      <c r="H170" s="188"/>
    </row>
    <row r="171" spans="1:8" s="148" customFormat="1" ht="15.75" customHeight="1">
      <c r="A171" s="122" t="s">
        <v>642</v>
      </c>
      <c r="B171" s="133">
        <v>745</v>
      </c>
      <c r="C171" s="185"/>
      <c r="D171" s="185"/>
      <c r="E171" s="202" t="s">
        <v>175</v>
      </c>
      <c r="F171" s="185"/>
      <c r="G171" s="186">
        <f t="shared" si="11"/>
        <v>0</v>
      </c>
      <c r="H171" s="188"/>
    </row>
    <row r="172" spans="1:8" s="148" customFormat="1" ht="15.75" customHeight="1">
      <c r="A172" s="122" t="s">
        <v>643</v>
      </c>
      <c r="B172" s="133">
        <v>751</v>
      </c>
      <c r="C172" s="185"/>
      <c r="D172" s="185"/>
      <c r="E172" s="202" t="s">
        <v>175</v>
      </c>
      <c r="F172" s="185"/>
      <c r="G172" s="186">
        <f t="shared" si="11"/>
        <v>0</v>
      </c>
      <c r="H172" s="188"/>
    </row>
    <row r="173" spans="1:8" s="148" customFormat="1" ht="15.75" customHeight="1">
      <c r="A173" s="122" t="s">
        <v>644</v>
      </c>
      <c r="B173" s="133">
        <v>753</v>
      </c>
      <c r="C173" s="185"/>
      <c r="D173" s="185"/>
      <c r="E173" s="202" t="s">
        <v>175</v>
      </c>
      <c r="F173" s="185"/>
      <c r="G173" s="186">
        <f t="shared" si="11"/>
        <v>0</v>
      </c>
      <c r="H173" s="188"/>
    </row>
    <row r="174" spans="1:8" s="148" customFormat="1" ht="15.75" customHeight="1">
      <c r="A174" s="122" t="s">
        <v>645</v>
      </c>
      <c r="B174" s="133">
        <v>755</v>
      </c>
      <c r="C174" s="185"/>
      <c r="D174" s="185"/>
      <c r="E174" s="202" t="s">
        <v>175</v>
      </c>
      <c r="F174" s="185"/>
      <c r="G174" s="186">
        <f t="shared" si="11"/>
        <v>0</v>
      </c>
      <c r="H174" s="188"/>
    </row>
    <row r="175" spans="1:8" s="148" customFormat="1" ht="15.75" customHeight="1">
      <c r="A175" s="122" t="s">
        <v>646</v>
      </c>
      <c r="B175" s="133">
        <v>764</v>
      </c>
      <c r="C175" s="185"/>
      <c r="D175" s="185"/>
      <c r="E175" s="202" t="s">
        <v>175</v>
      </c>
      <c r="F175" s="185"/>
      <c r="G175" s="186">
        <f t="shared" si="11"/>
        <v>0</v>
      </c>
      <c r="H175" s="188"/>
    </row>
    <row r="176" spans="1:8" s="148" customFormat="1" ht="15.75" customHeight="1">
      <c r="A176" s="122" t="s">
        <v>647</v>
      </c>
      <c r="B176" s="133">
        <v>765</v>
      </c>
      <c r="C176" s="185"/>
      <c r="D176" s="185"/>
      <c r="E176" s="202" t="s">
        <v>175</v>
      </c>
      <c r="F176" s="185"/>
      <c r="G176" s="186">
        <f t="shared" si="11"/>
        <v>0</v>
      </c>
      <c r="H176" s="188"/>
    </row>
    <row r="177" spans="1:8" s="148" customFormat="1" ht="15.75" customHeight="1">
      <c r="A177" s="122" t="s">
        <v>648</v>
      </c>
      <c r="B177" s="133">
        <v>769</v>
      </c>
      <c r="C177" s="185"/>
      <c r="D177" s="185"/>
      <c r="E177" s="202" t="s">
        <v>175</v>
      </c>
      <c r="F177" s="185"/>
      <c r="G177" s="186">
        <f t="shared" si="11"/>
        <v>0</v>
      </c>
      <c r="H177" s="188"/>
    </row>
    <row r="178" spans="1:8" s="148" customFormat="1" ht="15.75" customHeight="1">
      <c r="A178" s="122" t="s">
        <v>581</v>
      </c>
      <c r="B178" s="133">
        <v>789</v>
      </c>
      <c r="C178" s="185"/>
      <c r="D178" s="185"/>
      <c r="E178" s="202" t="s">
        <v>175</v>
      </c>
      <c r="F178" s="185"/>
      <c r="G178" s="186">
        <f>C178+F178</f>
        <v>0</v>
      </c>
      <c r="H178" s="188"/>
    </row>
    <row r="179" spans="1:8" s="148" customFormat="1" ht="24" customHeight="1">
      <c r="A179" s="257" t="s">
        <v>532</v>
      </c>
      <c r="B179" s="133">
        <v>798</v>
      </c>
      <c r="C179" s="185"/>
      <c r="D179" s="185"/>
      <c r="E179" s="202" t="s">
        <v>175</v>
      </c>
      <c r="F179" s="185"/>
      <c r="G179" s="186">
        <f>C179+F179</f>
        <v>0</v>
      </c>
      <c r="H179" s="188"/>
    </row>
    <row r="180" spans="1:8" s="475" customFormat="1" ht="27.75" customHeight="1">
      <c r="A180" s="248" t="s">
        <v>333</v>
      </c>
      <c r="B180" s="249"/>
      <c r="C180" s="303">
        <f>SUM(C182:C203)</f>
        <v>0</v>
      </c>
      <c r="D180" s="303">
        <f>SUM(D182:D203)</f>
        <v>0</v>
      </c>
      <c r="E180" s="250" t="s">
        <v>175</v>
      </c>
      <c r="F180" s="303">
        <f>SUM(F182:F203)</f>
        <v>0</v>
      </c>
      <c r="G180" s="304">
        <f>C180+F180</f>
        <v>0</v>
      </c>
      <c r="H180" s="305">
        <f>SUM(H182:H203)</f>
        <v>0</v>
      </c>
    </row>
    <row r="181" spans="1:8" s="148" customFormat="1" ht="27.75" customHeight="1">
      <c r="A181" s="868" t="s">
        <v>755</v>
      </c>
      <c r="B181" s="141"/>
      <c r="C181" s="204"/>
      <c r="D181" s="204"/>
      <c r="E181" s="335"/>
      <c r="F181" s="204"/>
      <c r="G181" s="461"/>
      <c r="H181" s="149"/>
    </row>
    <row r="182" spans="1:8" s="148" customFormat="1" ht="15.75" customHeight="1">
      <c r="A182" s="122" t="s">
        <v>649</v>
      </c>
      <c r="B182" s="133">
        <v>832</v>
      </c>
      <c r="C182" s="185"/>
      <c r="D182" s="185"/>
      <c r="E182" s="202" t="s">
        <v>175</v>
      </c>
      <c r="F182" s="185"/>
      <c r="G182" s="186">
        <f>C182+F182</f>
        <v>0</v>
      </c>
      <c r="H182" s="188"/>
    </row>
    <row r="183" spans="1:8" s="148" customFormat="1" ht="15.75" customHeight="1">
      <c r="A183" s="122" t="s">
        <v>655</v>
      </c>
      <c r="B183" s="133">
        <v>862</v>
      </c>
      <c r="C183" s="185"/>
      <c r="D183" s="185"/>
      <c r="E183" s="202" t="s">
        <v>175</v>
      </c>
      <c r="F183" s="185"/>
      <c r="G183" s="186">
        <f>C183+F183</f>
        <v>0</v>
      </c>
      <c r="H183" s="188"/>
    </row>
    <row r="184" spans="1:8" s="148" customFormat="1" ht="15.75" customHeight="1">
      <c r="A184" s="122" t="s">
        <v>657</v>
      </c>
      <c r="B184" s="133">
        <v>866</v>
      </c>
      <c r="C184" s="185"/>
      <c r="D184" s="185"/>
      <c r="E184" s="202" t="s">
        <v>175</v>
      </c>
      <c r="F184" s="185"/>
      <c r="G184" s="186">
        <f>C184+F184</f>
        <v>0</v>
      </c>
      <c r="H184" s="188"/>
    </row>
    <row r="185" spans="1:8" s="148" customFormat="1" ht="15.75" customHeight="1">
      <c r="A185" s="122" t="s">
        <v>661</v>
      </c>
      <c r="B185" s="133">
        <v>854</v>
      </c>
      <c r="C185" s="185"/>
      <c r="D185" s="185"/>
      <c r="E185" s="202" t="s">
        <v>175</v>
      </c>
      <c r="F185" s="185"/>
      <c r="G185" s="186">
        <f>C185+F185</f>
        <v>0</v>
      </c>
      <c r="H185" s="188"/>
    </row>
    <row r="186" spans="1:8" s="148" customFormat="1" ht="15.75" customHeight="1">
      <c r="A186" s="122" t="s">
        <v>771</v>
      </c>
      <c r="B186" s="740">
        <v>1033</v>
      </c>
      <c r="C186" s="185"/>
      <c r="D186" s="185"/>
      <c r="E186" s="202" t="s">
        <v>175</v>
      </c>
      <c r="F186" s="185"/>
      <c r="G186" s="186">
        <f>C186+F186</f>
        <v>0</v>
      </c>
      <c r="H186" s="188"/>
    </row>
    <row r="187" spans="1:8" s="148" customFormat="1" ht="27.75" customHeight="1">
      <c r="A187" s="868" t="s">
        <v>756</v>
      </c>
      <c r="B187" s="141"/>
      <c r="C187" s="204"/>
      <c r="D187" s="204"/>
      <c r="E187" s="335"/>
      <c r="F187" s="204"/>
      <c r="G187" s="461"/>
      <c r="H187" s="149"/>
    </row>
    <row r="188" spans="1:8" s="148" customFormat="1" ht="15.75" customHeight="1">
      <c r="A188" s="122" t="s">
        <v>650</v>
      </c>
      <c r="B188" s="133">
        <v>836</v>
      </c>
      <c r="C188" s="185"/>
      <c r="D188" s="185"/>
      <c r="E188" s="202" t="s">
        <v>175</v>
      </c>
      <c r="F188" s="185"/>
      <c r="G188" s="186">
        <f aca="true" t="shared" si="12" ref="G188:G193">C188+F188</f>
        <v>0</v>
      </c>
      <c r="H188" s="188"/>
    </row>
    <row r="189" spans="1:8" s="148" customFormat="1" ht="15.75" customHeight="1">
      <c r="A189" s="122" t="s">
        <v>651</v>
      </c>
      <c r="B189" s="133">
        <v>859</v>
      </c>
      <c r="C189" s="463"/>
      <c r="D189" s="463"/>
      <c r="E189" s="202" t="s">
        <v>175</v>
      </c>
      <c r="F189" s="463"/>
      <c r="G189" s="186">
        <f t="shared" si="12"/>
        <v>0</v>
      </c>
      <c r="H189" s="464"/>
    </row>
    <row r="190" spans="1:8" s="148" customFormat="1" ht="15.75" customHeight="1">
      <c r="A190" s="122" t="s">
        <v>652</v>
      </c>
      <c r="B190" s="133">
        <v>860</v>
      </c>
      <c r="C190" s="463"/>
      <c r="D190" s="463"/>
      <c r="E190" s="202" t="s">
        <v>175</v>
      </c>
      <c r="F190" s="463"/>
      <c r="G190" s="186">
        <f t="shared" si="12"/>
        <v>0</v>
      </c>
      <c r="H190" s="464"/>
    </row>
    <row r="191" spans="1:8" s="148" customFormat="1" ht="15.75" customHeight="1">
      <c r="A191" s="122" t="s">
        <v>653</v>
      </c>
      <c r="B191" s="133">
        <v>845</v>
      </c>
      <c r="C191" s="185"/>
      <c r="D191" s="185"/>
      <c r="E191" s="202" t="s">
        <v>175</v>
      </c>
      <c r="F191" s="185"/>
      <c r="G191" s="186">
        <f t="shared" si="12"/>
        <v>0</v>
      </c>
      <c r="H191" s="188"/>
    </row>
    <row r="192" spans="1:8" s="148" customFormat="1" ht="15.75" customHeight="1">
      <c r="A192" s="122" t="s">
        <v>813</v>
      </c>
      <c r="B192" s="133">
        <v>861</v>
      </c>
      <c r="C192" s="185"/>
      <c r="D192" s="185"/>
      <c r="E192" s="202" t="s">
        <v>175</v>
      </c>
      <c r="F192" s="185"/>
      <c r="G192" s="186">
        <f t="shared" si="12"/>
        <v>0</v>
      </c>
      <c r="H192" s="188"/>
    </row>
    <row r="193" spans="1:8" s="148" customFormat="1" ht="15.75" customHeight="1">
      <c r="A193" s="122" t="s">
        <v>772</v>
      </c>
      <c r="B193" s="740">
        <v>1034</v>
      </c>
      <c r="C193" s="185"/>
      <c r="D193" s="185"/>
      <c r="E193" s="202" t="s">
        <v>175</v>
      </c>
      <c r="F193" s="185"/>
      <c r="G193" s="186">
        <f t="shared" si="12"/>
        <v>0</v>
      </c>
      <c r="H193" s="188"/>
    </row>
    <row r="194" spans="1:8" s="148" customFormat="1" ht="27.75" customHeight="1">
      <c r="A194" s="868" t="s">
        <v>757</v>
      </c>
      <c r="B194" s="141"/>
      <c r="C194" s="204"/>
      <c r="D194" s="204"/>
      <c r="E194" s="335"/>
      <c r="F194" s="204"/>
      <c r="G194" s="461"/>
      <c r="H194" s="149"/>
    </row>
    <row r="195" spans="1:8" s="148" customFormat="1" ht="15.75" customHeight="1">
      <c r="A195" s="122" t="s">
        <v>654</v>
      </c>
      <c r="B195" s="133">
        <v>856</v>
      </c>
      <c r="C195" s="185"/>
      <c r="D195" s="185"/>
      <c r="E195" s="202" t="s">
        <v>175</v>
      </c>
      <c r="F195" s="185"/>
      <c r="G195" s="186">
        <f aca="true" t="shared" si="13" ref="G195:G203">C195+F195</f>
        <v>0</v>
      </c>
      <c r="H195" s="188"/>
    </row>
    <row r="196" spans="1:8" s="148" customFormat="1" ht="15.75" customHeight="1">
      <c r="A196" s="195" t="s">
        <v>656</v>
      </c>
      <c r="B196" s="133">
        <v>880</v>
      </c>
      <c r="C196" s="185"/>
      <c r="D196" s="185"/>
      <c r="E196" s="202" t="s">
        <v>175</v>
      </c>
      <c r="F196" s="185"/>
      <c r="G196" s="186">
        <f t="shared" si="13"/>
        <v>0</v>
      </c>
      <c r="H196" s="188"/>
    </row>
    <row r="197" spans="1:8" s="148" customFormat="1" ht="15.75" customHeight="1">
      <c r="A197" s="122" t="s">
        <v>658</v>
      </c>
      <c r="B197" s="133">
        <v>868</v>
      </c>
      <c r="C197" s="185"/>
      <c r="D197" s="185"/>
      <c r="E197" s="202" t="s">
        <v>175</v>
      </c>
      <c r="F197" s="185"/>
      <c r="G197" s="186">
        <f t="shared" si="13"/>
        <v>0</v>
      </c>
      <c r="H197" s="188"/>
    </row>
    <row r="198" spans="1:8" s="148" customFormat="1" ht="15.75" customHeight="1">
      <c r="A198" s="122" t="s">
        <v>659</v>
      </c>
      <c r="B198" s="133">
        <v>870</v>
      </c>
      <c r="C198" s="185"/>
      <c r="D198" s="185"/>
      <c r="E198" s="202" t="s">
        <v>175</v>
      </c>
      <c r="F198" s="185"/>
      <c r="G198" s="186">
        <f t="shared" si="13"/>
        <v>0</v>
      </c>
      <c r="H198" s="188"/>
    </row>
    <row r="199" spans="1:8" s="148" customFormat="1" ht="15.75" customHeight="1">
      <c r="A199" s="122" t="s">
        <v>660</v>
      </c>
      <c r="B199" s="133">
        <v>872</v>
      </c>
      <c r="C199" s="185"/>
      <c r="D199" s="185"/>
      <c r="E199" s="202" t="s">
        <v>175</v>
      </c>
      <c r="F199" s="185"/>
      <c r="G199" s="186">
        <f t="shared" si="13"/>
        <v>0</v>
      </c>
      <c r="H199" s="188"/>
    </row>
    <row r="200" spans="1:8" s="148" customFormat="1" ht="15.75" customHeight="1">
      <c r="A200" s="122" t="s">
        <v>662</v>
      </c>
      <c r="B200" s="133">
        <v>876</v>
      </c>
      <c r="C200" s="185"/>
      <c r="D200" s="185"/>
      <c r="E200" s="202" t="s">
        <v>175</v>
      </c>
      <c r="F200" s="185"/>
      <c r="G200" s="186">
        <f t="shared" si="13"/>
        <v>0</v>
      </c>
      <c r="H200" s="188"/>
    </row>
    <row r="201" spans="1:8" s="148" customFormat="1" ht="15.75" customHeight="1">
      <c r="A201" s="122" t="s">
        <v>773</v>
      </c>
      <c r="B201" s="740">
        <v>1035</v>
      </c>
      <c r="C201" s="185"/>
      <c r="D201" s="185"/>
      <c r="E201" s="202" t="s">
        <v>175</v>
      </c>
      <c r="F201" s="185"/>
      <c r="G201" s="186">
        <f>C201+F201</f>
        <v>0</v>
      </c>
      <c r="H201" s="188"/>
    </row>
    <row r="202" spans="1:8" s="62" customFormat="1" ht="15.75" customHeight="1">
      <c r="A202" s="258"/>
      <c r="B202" s="141"/>
      <c r="C202" s="204"/>
      <c r="D202" s="204"/>
      <c r="E202" s="335"/>
      <c r="F202" s="204"/>
      <c r="G202" s="306"/>
      <c r="H202" s="271"/>
    </row>
    <row r="203" spans="1:8" s="148" customFormat="1" ht="15.75" customHeight="1">
      <c r="A203" s="122" t="s">
        <v>582</v>
      </c>
      <c r="B203" s="133">
        <v>889</v>
      </c>
      <c r="C203" s="185"/>
      <c r="D203" s="185"/>
      <c r="E203" s="202" t="s">
        <v>175</v>
      </c>
      <c r="F203" s="185"/>
      <c r="G203" s="186">
        <f t="shared" si="13"/>
        <v>0</v>
      </c>
      <c r="H203" s="188"/>
    </row>
    <row r="204" spans="1:8" s="475" customFormat="1" ht="27.75" customHeight="1">
      <c r="A204" s="260" t="s">
        <v>509</v>
      </c>
      <c r="B204" s="133">
        <v>998</v>
      </c>
      <c r="C204" s="310"/>
      <c r="D204" s="310"/>
      <c r="E204" s="336" t="s">
        <v>175</v>
      </c>
      <c r="F204" s="310"/>
      <c r="G204" s="304">
        <f>C204+F204</f>
        <v>0</v>
      </c>
      <c r="H204" s="311"/>
    </row>
    <row r="205" spans="1:8" s="872" customFormat="1" ht="27.75" customHeight="1">
      <c r="A205" s="248" t="s">
        <v>512</v>
      </c>
      <c r="B205" s="133" t="s">
        <v>171</v>
      </c>
      <c r="C205" s="304">
        <f>C15+C28+C97+C135+C180+C204</f>
        <v>0</v>
      </c>
      <c r="D205" s="304">
        <f>D15+D28+D97+D135+D180+D204</f>
        <v>0</v>
      </c>
      <c r="E205" s="250" t="s">
        <v>175</v>
      </c>
      <c r="F205" s="304">
        <f>F15+F28+F97+F135+F180+F204</f>
        <v>0</v>
      </c>
      <c r="G205" s="304">
        <f>C205+F205</f>
        <v>0</v>
      </c>
      <c r="H205" s="321">
        <f>H15+H28+H97+H135+H180+H204</f>
        <v>0</v>
      </c>
    </row>
    <row r="206" spans="1:10" ht="15">
      <c r="A206" s="258"/>
      <c r="B206" s="141"/>
      <c r="C206" s="204"/>
      <c r="D206" s="145"/>
      <c r="E206" s="145"/>
      <c r="F206" s="145"/>
      <c r="G206" s="306"/>
      <c r="H206" s="80"/>
      <c r="I206" s="146"/>
      <c r="J206" s="146"/>
    </row>
    <row r="207" spans="1:8" ht="15.75" customHeight="1">
      <c r="A207" s="308"/>
      <c r="B207" s="141"/>
      <c r="C207" s="204"/>
      <c r="D207" s="204"/>
      <c r="E207" s="204"/>
      <c r="F207" s="204"/>
      <c r="G207" s="461"/>
      <c r="H207" s="149"/>
    </row>
    <row r="208" spans="1:8" s="148" customFormat="1" ht="15.75" customHeight="1">
      <c r="A208" s="239" t="s">
        <v>469</v>
      </c>
      <c r="B208" s="238"/>
      <c r="C208" s="204"/>
      <c r="D208" s="204"/>
      <c r="E208" s="204"/>
      <c r="F208" s="204"/>
      <c r="G208" s="461"/>
      <c r="H208" s="149"/>
    </row>
    <row r="209" spans="1:8" s="237" customFormat="1" ht="15.75" customHeight="1">
      <c r="A209" s="142" t="s">
        <v>468</v>
      </c>
      <c r="B209" s="133">
        <v>992</v>
      </c>
      <c r="C209" s="126">
        <f>SUM(C210:C218)</f>
        <v>0</v>
      </c>
      <c r="D209" s="125" t="s">
        <v>175</v>
      </c>
      <c r="E209" s="126">
        <f>SUM(E210:E218)</f>
        <v>0</v>
      </c>
      <c r="F209" s="126">
        <f>SUM(F210:F218)</f>
        <v>0</v>
      </c>
      <c r="G209" s="127">
        <f>C209+E209+F209</f>
        <v>0</v>
      </c>
      <c r="H209" s="205" t="s">
        <v>175</v>
      </c>
    </row>
    <row r="210" spans="1:8" ht="15.75" customHeight="1">
      <c r="A210" s="195" t="s">
        <v>438</v>
      </c>
      <c r="B210" s="133">
        <v>959</v>
      </c>
      <c r="C210" s="185"/>
      <c r="D210" s="125" t="s">
        <v>175</v>
      </c>
      <c r="E210" s="185"/>
      <c r="F210" s="185"/>
      <c r="G210" s="186">
        <f aca="true" t="shared" si="14" ref="G210:G218">C210+E210+F210</f>
        <v>0</v>
      </c>
      <c r="H210" s="206" t="s">
        <v>175</v>
      </c>
    </row>
    <row r="211" spans="1:8" ht="15.75" customHeight="1">
      <c r="A211" s="195" t="s">
        <v>439</v>
      </c>
      <c r="B211" s="133">
        <v>963</v>
      </c>
      <c r="C211" s="185"/>
      <c r="D211" s="125" t="s">
        <v>175</v>
      </c>
      <c r="E211" s="185"/>
      <c r="F211" s="185"/>
      <c r="G211" s="186">
        <f t="shared" si="14"/>
        <v>0</v>
      </c>
      <c r="H211" s="206" t="s">
        <v>175</v>
      </c>
    </row>
    <row r="212" spans="1:8" ht="15.75" customHeight="1">
      <c r="A212" s="122" t="s">
        <v>440</v>
      </c>
      <c r="B212" s="133">
        <v>964</v>
      </c>
      <c r="C212" s="185"/>
      <c r="D212" s="125" t="s">
        <v>175</v>
      </c>
      <c r="E212" s="185"/>
      <c r="F212" s="185"/>
      <c r="G212" s="186">
        <f t="shared" si="14"/>
        <v>0</v>
      </c>
      <c r="H212" s="206" t="s">
        <v>175</v>
      </c>
    </row>
    <row r="213" spans="1:8" ht="15.75" customHeight="1">
      <c r="A213" s="122" t="s">
        <v>441</v>
      </c>
      <c r="B213" s="133">
        <v>966</v>
      </c>
      <c r="C213" s="185"/>
      <c r="D213" s="125" t="s">
        <v>175</v>
      </c>
      <c r="E213" s="185"/>
      <c r="F213" s="185"/>
      <c r="G213" s="186">
        <f t="shared" si="14"/>
        <v>0</v>
      </c>
      <c r="H213" s="206" t="s">
        <v>175</v>
      </c>
    </row>
    <row r="214" spans="1:8" ht="15.75" customHeight="1">
      <c r="A214" s="122" t="s">
        <v>442</v>
      </c>
      <c r="B214" s="133">
        <v>967</v>
      </c>
      <c r="C214" s="185"/>
      <c r="D214" s="125" t="s">
        <v>175</v>
      </c>
      <c r="E214" s="185"/>
      <c r="F214" s="185"/>
      <c r="G214" s="186">
        <f t="shared" si="14"/>
        <v>0</v>
      </c>
      <c r="H214" s="206" t="s">
        <v>175</v>
      </c>
    </row>
    <row r="215" spans="1:8" ht="15.75" customHeight="1">
      <c r="A215" s="122" t="s">
        <v>443</v>
      </c>
      <c r="B215" s="133">
        <v>974</v>
      </c>
      <c r="C215" s="185"/>
      <c r="D215" s="125" t="s">
        <v>175</v>
      </c>
      <c r="E215" s="185"/>
      <c r="F215" s="185"/>
      <c r="G215" s="186">
        <f t="shared" si="14"/>
        <v>0</v>
      </c>
      <c r="H215" s="206" t="s">
        <v>175</v>
      </c>
    </row>
    <row r="216" spans="1:8" s="148" customFormat="1" ht="15.75" customHeight="1">
      <c r="A216" s="122" t="s">
        <v>444</v>
      </c>
      <c r="B216" s="133">
        <v>988</v>
      </c>
      <c r="C216" s="185"/>
      <c r="D216" s="125" t="s">
        <v>175</v>
      </c>
      <c r="E216" s="185"/>
      <c r="F216" s="185"/>
      <c r="G216" s="186">
        <f t="shared" si="14"/>
        <v>0</v>
      </c>
      <c r="H216" s="206" t="s">
        <v>175</v>
      </c>
    </row>
    <row r="217" spans="1:8" ht="15">
      <c r="A217" s="203" t="s">
        <v>792</v>
      </c>
      <c r="B217" s="133">
        <v>812</v>
      </c>
      <c r="C217" s="185"/>
      <c r="D217" s="125" t="s">
        <v>175</v>
      </c>
      <c r="E217" s="185"/>
      <c r="F217" s="185"/>
      <c r="G217" s="186">
        <f>C217+E217+F217</f>
        <v>0</v>
      </c>
      <c r="H217" s="205" t="s">
        <v>175</v>
      </c>
    </row>
    <row r="218" spans="1:8" s="148" customFormat="1" ht="15.75" customHeight="1">
      <c r="A218" s="203" t="s">
        <v>793</v>
      </c>
      <c r="B218" s="133" t="s">
        <v>507</v>
      </c>
      <c r="C218" s="185">
        <f>SUM(C221:C236)</f>
        <v>0</v>
      </c>
      <c r="D218" s="125" t="s">
        <v>175</v>
      </c>
      <c r="E218" s="185">
        <f>SUM(E221:E236)</f>
        <v>0</v>
      </c>
      <c r="F218" s="185">
        <f>SUM(F221:F236)</f>
        <v>0</v>
      </c>
      <c r="G218" s="243">
        <f t="shared" si="14"/>
        <v>0</v>
      </c>
      <c r="H218" s="206" t="s">
        <v>175</v>
      </c>
    </row>
    <row r="219" spans="1:10" ht="15">
      <c r="A219" s="337" t="s">
        <v>334</v>
      </c>
      <c r="B219" s="338"/>
      <c r="C219" s="339"/>
      <c r="D219" s="151" t="s">
        <v>175</v>
      </c>
      <c r="E219" s="339"/>
      <c r="F219" s="339"/>
      <c r="G219" s="465"/>
      <c r="H219" s="208" t="s">
        <v>175</v>
      </c>
      <c r="I219" s="146"/>
      <c r="J219" s="146"/>
    </row>
    <row r="220" spans="1:10" ht="15">
      <c r="A220" s="340" t="s">
        <v>445</v>
      </c>
      <c r="B220" s="238"/>
      <c r="C220" s="204"/>
      <c r="D220" s="145" t="s">
        <v>175</v>
      </c>
      <c r="E220" s="204"/>
      <c r="F220" s="204"/>
      <c r="G220" s="461"/>
      <c r="H220" s="208" t="s">
        <v>175</v>
      </c>
      <c r="I220" s="146"/>
      <c r="J220" s="146"/>
    </row>
    <row r="221" spans="1:10" ht="15">
      <c r="A221" s="242" t="s">
        <v>789</v>
      </c>
      <c r="B221" s="147" t="s">
        <v>337</v>
      </c>
      <c r="C221" s="185"/>
      <c r="D221" s="125" t="s">
        <v>175</v>
      </c>
      <c r="E221" s="185"/>
      <c r="F221" s="185"/>
      <c r="G221" s="186">
        <f aca="true" t="shared" si="15" ref="G221:G235">C221+E221+F221</f>
        <v>0</v>
      </c>
      <c r="H221" s="206" t="s">
        <v>175</v>
      </c>
      <c r="I221" s="146"/>
      <c r="J221" s="146"/>
    </row>
    <row r="222" spans="1:10" s="148" customFormat="1" ht="15">
      <c r="A222" s="241" t="s">
        <v>424</v>
      </c>
      <c r="B222" s="147" t="s">
        <v>415</v>
      </c>
      <c r="C222" s="185"/>
      <c r="D222" s="150" t="s">
        <v>175</v>
      </c>
      <c r="E222" s="185"/>
      <c r="F222" s="185"/>
      <c r="G222" s="186">
        <f t="shared" si="15"/>
        <v>0</v>
      </c>
      <c r="H222" s="206" t="s">
        <v>175</v>
      </c>
      <c r="I222" s="149"/>
      <c r="J222" s="149"/>
    </row>
    <row r="223" spans="1:10" ht="15">
      <c r="A223" s="242" t="s">
        <v>488</v>
      </c>
      <c r="B223" s="147" t="s">
        <v>339</v>
      </c>
      <c r="C223" s="185"/>
      <c r="D223" s="125" t="s">
        <v>175</v>
      </c>
      <c r="E223" s="185"/>
      <c r="F223" s="185"/>
      <c r="G223" s="186">
        <f t="shared" si="15"/>
        <v>0</v>
      </c>
      <c r="H223" s="206" t="s">
        <v>175</v>
      </c>
      <c r="I223" s="146"/>
      <c r="J223" s="146"/>
    </row>
    <row r="224" spans="1:10" ht="15">
      <c r="A224" s="242" t="s">
        <v>425</v>
      </c>
      <c r="B224" s="147" t="s">
        <v>341</v>
      </c>
      <c r="C224" s="185"/>
      <c r="D224" s="125" t="s">
        <v>175</v>
      </c>
      <c r="E224" s="185"/>
      <c r="F224" s="185"/>
      <c r="G224" s="186">
        <f t="shared" si="15"/>
        <v>0</v>
      </c>
      <c r="H224" s="206" t="s">
        <v>175</v>
      </c>
      <c r="I224" s="146"/>
      <c r="J224" s="146"/>
    </row>
    <row r="225" spans="1:10" s="148" customFormat="1" ht="15">
      <c r="A225" s="241" t="s">
        <v>790</v>
      </c>
      <c r="B225" s="147" t="s">
        <v>417</v>
      </c>
      <c r="C225" s="185"/>
      <c r="D225" s="150" t="s">
        <v>175</v>
      </c>
      <c r="E225" s="185"/>
      <c r="F225" s="185"/>
      <c r="G225" s="186">
        <f t="shared" si="15"/>
        <v>0</v>
      </c>
      <c r="H225" s="206" t="s">
        <v>175</v>
      </c>
      <c r="I225" s="149"/>
      <c r="J225" s="149"/>
    </row>
    <row r="226" spans="1:10" ht="15">
      <c r="A226" s="242" t="s">
        <v>791</v>
      </c>
      <c r="B226" s="147" t="s">
        <v>343</v>
      </c>
      <c r="C226" s="185"/>
      <c r="D226" s="150" t="s">
        <v>175</v>
      </c>
      <c r="E226" s="185"/>
      <c r="F226" s="185"/>
      <c r="G226" s="186">
        <f t="shared" si="15"/>
        <v>0</v>
      </c>
      <c r="H226" s="206" t="s">
        <v>175</v>
      </c>
      <c r="I226" s="99"/>
      <c r="J226" s="146"/>
    </row>
    <row r="227" spans="1:10" s="148" customFormat="1" ht="15">
      <c r="A227" s="242" t="s">
        <v>800</v>
      </c>
      <c r="B227" s="147" t="s">
        <v>344</v>
      </c>
      <c r="C227" s="185"/>
      <c r="D227" s="150" t="s">
        <v>175</v>
      </c>
      <c r="E227" s="185"/>
      <c r="F227" s="185"/>
      <c r="G227" s="186">
        <f t="shared" si="15"/>
        <v>0</v>
      </c>
      <c r="H227" s="206" t="s">
        <v>175</v>
      </c>
      <c r="I227" s="271"/>
      <c r="J227" s="149"/>
    </row>
    <row r="228" spans="1:10" s="148" customFormat="1" ht="15">
      <c r="A228" s="241" t="s">
        <v>426</v>
      </c>
      <c r="B228" s="147" t="s">
        <v>416</v>
      </c>
      <c r="C228" s="185"/>
      <c r="D228" s="150" t="s">
        <v>175</v>
      </c>
      <c r="E228" s="185"/>
      <c r="F228" s="185"/>
      <c r="G228" s="186">
        <f t="shared" si="15"/>
        <v>0</v>
      </c>
      <c r="H228" s="206" t="s">
        <v>175</v>
      </c>
      <c r="I228" s="271"/>
      <c r="J228" s="149"/>
    </row>
    <row r="229" spans="1:10" ht="15">
      <c r="A229" s="242" t="s">
        <v>489</v>
      </c>
      <c r="B229" s="147" t="s">
        <v>342</v>
      </c>
      <c r="C229" s="185"/>
      <c r="D229" s="125" t="s">
        <v>175</v>
      </c>
      <c r="E229" s="185"/>
      <c r="F229" s="185"/>
      <c r="G229" s="186">
        <f t="shared" si="15"/>
        <v>0</v>
      </c>
      <c r="H229" s="206" t="s">
        <v>175</v>
      </c>
      <c r="I229" s="99"/>
      <c r="J229" s="146"/>
    </row>
    <row r="230" spans="1:10" ht="15">
      <c r="A230" s="242" t="s">
        <v>503</v>
      </c>
      <c r="B230" s="147" t="s">
        <v>504</v>
      </c>
      <c r="C230" s="185"/>
      <c r="D230" s="125" t="s">
        <v>175</v>
      </c>
      <c r="E230" s="185"/>
      <c r="F230" s="185"/>
      <c r="G230" s="186">
        <f t="shared" si="15"/>
        <v>0</v>
      </c>
      <c r="H230" s="205" t="s">
        <v>175</v>
      </c>
      <c r="I230" s="99"/>
      <c r="J230" s="146"/>
    </row>
    <row r="231" spans="1:10" ht="15">
      <c r="A231" s="242" t="s">
        <v>801</v>
      </c>
      <c r="B231" s="147" t="s">
        <v>505</v>
      </c>
      <c r="C231" s="185"/>
      <c r="D231" s="125" t="s">
        <v>175</v>
      </c>
      <c r="E231" s="185"/>
      <c r="F231" s="185"/>
      <c r="G231" s="186">
        <f t="shared" si="15"/>
        <v>0</v>
      </c>
      <c r="H231" s="205" t="s">
        <v>175</v>
      </c>
      <c r="I231" s="99"/>
      <c r="J231" s="146"/>
    </row>
    <row r="232" spans="1:10" ht="15">
      <c r="A232" s="242" t="s">
        <v>427</v>
      </c>
      <c r="B232" s="147" t="s">
        <v>340</v>
      </c>
      <c r="C232" s="185"/>
      <c r="D232" s="125" t="s">
        <v>175</v>
      </c>
      <c r="E232" s="185"/>
      <c r="F232" s="185"/>
      <c r="G232" s="186">
        <f t="shared" si="15"/>
        <v>0</v>
      </c>
      <c r="H232" s="206" t="s">
        <v>175</v>
      </c>
      <c r="I232" s="146"/>
      <c r="J232" s="146"/>
    </row>
    <row r="233" spans="1:10" ht="15">
      <c r="A233" s="242" t="s">
        <v>428</v>
      </c>
      <c r="B233" s="147" t="s">
        <v>335</v>
      </c>
      <c r="C233" s="185"/>
      <c r="D233" s="125" t="s">
        <v>175</v>
      </c>
      <c r="E233" s="185"/>
      <c r="F233" s="185"/>
      <c r="G233" s="186">
        <f t="shared" si="15"/>
        <v>0</v>
      </c>
      <c r="H233" s="206" t="s">
        <v>175</v>
      </c>
      <c r="I233" s="146"/>
      <c r="J233" s="146"/>
    </row>
    <row r="234" spans="1:10" ht="15">
      <c r="A234" s="242" t="s">
        <v>429</v>
      </c>
      <c r="B234" s="147" t="s">
        <v>336</v>
      </c>
      <c r="C234" s="185"/>
      <c r="D234" s="125" t="s">
        <v>175</v>
      </c>
      <c r="E234" s="185"/>
      <c r="F234" s="185"/>
      <c r="G234" s="186">
        <f t="shared" si="15"/>
        <v>0</v>
      </c>
      <c r="H234" s="206" t="s">
        <v>175</v>
      </c>
      <c r="I234" s="146"/>
      <c r="J234" s="146"/>
    </row>
    <row r="235" spans="1:10" ht="15">
      <c r="A235" s="242" t="s">
        <v>430</v>
      </c>
      <c r="B235" s="147" t="s">
        <v>338</v>
      </c>
      <c r="C235" s="185"/>
      <c r="D235" s="125" t="s">
        <v>175</v>
      </c>
      <c r="E235" s="185"/>
      <c r="F235" s="185"/>
      <c r="G235" s="186">
        <f t="shared" si="15"/>
        <v>0</v>
      </c>
      <c r="H235" s="206" t="s">
        <v>175</v>
      </c>
      <c r="I235" s="146"/>
      <c r="J235" s="146"/>
    </row>
    <row r="236" spans="1:10" ht="15">
      <c r="A236" s="341" t="s">
        <v>467</v>
      </c>
      <c r="B236" s="270" t="s">
        <v>345</v>
      </c>
      <c r="C236" s="185"/>
      <c r="D236" s="150" t="s">
        <v>175</v>
      </c>
      <c r="E236" s="185"/>
      <c r="F236" s="185"/>
      <c r="G236" s="186">
        <f>C236+E236+F236</f>
        <v>0</v>
      </c>
      <c r="H236" s="206" t="s">
        <v>175</v>
      </c>
      <c r="I236" s="146"/>
      <c r="J236" s="146"/>
    </row>
    <row r="237" spans="1:10" ht="15">
      <c r="A237" s="266" t="s">
        <v>334</v>
      </c>
      <c r="B237" s="238"/>
      <c r="C237" s="204"/>
      <c r="D237" s="145" t="s">
        <v>175</v>
      </c>
      <c r="E237" s="204"/>
      <c r="F237" s="204"/>
      <c r="G237" s="306"/>
      <c r="H237" s="342" t="s">
        <v>175</v>
      </c>
      <c r="I237" s="146"/>
      <c r="J237" s="146"/>
    </row>
    <row r="238" spans="1:10" ht="15">
      <c r="A238" s="269" t="s">
        <v>447</v>
      </c>
      <c r="B238" s="270" t="s">
        <v>168</v>
      </c>
      <c r="C238" s="185"/>
      <c r="D238" s="152" t="s">
        <v>175</v>
      </c>
      <c r="E238" s="185"/>
      <c r="F238" s="185"/>
      <c r="G238" s="186">
        <f>C238+E238+F238</f>
        <v>0</v>
      </c>
      <c r="H238" s="206" t="s">
        <v>175</v>
      </c>
      <c r="I238" s="146"/>
      <c r="J238" s="146"/>
    </row>
    <row r="239" spans="1:8" ht="15.75" customHeight="1">
      <c r="A239" s="148"/>
      <c r="B239" s="141"/>
      <c r="C239" s="204"/>
      <c r="D239" s="145" t="s">
        <v>175</v>
      </c>
      <c r="E239" s="204"/>
      <c r="F239" s="204"/>
      <c r="G239" s="461"/>
      <c r="H239" s="208" t="s">
        <v>175</v>
      </c>
    </row>
    <row r="240" spans="1:8" s="148" customFormat="1" ht="15.75" customHeight="1">
      <c r="A240" s="142" t="s">
        <v>494</v>
      </c>
      <c r="B240" s="133"/>
      <c r="C240" s="187">
        <f>SUM(C241:C244)</f>
        <v>0</v>
      </c>
      <c r="D240" s="125" t="s">
        <v>175</v>
      </c>
      <c r="E240" s="187">
        <f>SUM(E241:E244)</f>
        <v>0</v>
      </c>
      <c r="F240" s="187">
        <f>SUM(F241:F244)</f>
        <v>0</v>
      </c>
      <c r="G240" s="186">
        <f>C240+E240+F240</f>
        <v>0</v>
      </c>
      <c r="H240" s="205" t="s">
        <v>175</v>
      </c>
    </row>
    <row r="241" spans="1:8" ht="15.75" customHeight="1">
      <c r="A241" s="122" t="s">
        <v>448</v>
      </c>
      <c r="B241" s="133">
        <v>918</v>
      </c>
      <c r="C241" s="185"/>
      <c r="D241" s="125" t="s">
        <v>175</v>
      </c>
      <c r="E241" s="185"/>
      <c r="F241" s="185"/>
      <c r="G241" s="186">
        <f>C241+E241+F241</f>
        <v>0</v>
      </c>
      <c r="H241" s="206" t="s">
        <v>175</v>
      </c>
    </row>
    <row r="242" spans="1:8" ht="15.75" customHeight="1">
      <c r="A242" s="195" t="s">
        <v>449</v>
      </c>
      <c r="B242" s="133">
        <v>917</v>
      </c>
      <c r="C242" s="185"/>
      <c r="D242" s="125" t="s">
        <v>175</v>
      </c>
      <c r="E242" s="185"/>
      <c r="F242" s="185"/>
      <c r="G242" s="186">
        <f>C242+E242+F242</f>
        <v>0</v>
      </c>
      <c r="H242" s="206" t="s">
        <v>175</v>
      </c>
    </row>
    <row r="243" spans="1:8" ht="15.75" customHeight="1">
      <c r="A243" s="122" t="s">
        <v>450</v>
      </c>
      <c r="B243" s="133">
        <v>919</v>
      </c>
      <c r="C243" s="185"/>
      <c r="D243" s="125" t="s">
        <v>175</v>
      </c>
      <c r="E243" s="185"/>
      <c r="F243" s="185"/>
      <c r="G243" s="186">
        <f>C243+E243+F243</f>
        <v>0</v>
      </c>
      <c r="H243" s="206" t="s">
        <v>175</v>
      </c>
    </row>
    <row r="244" spans="1:8" s="148" customFormat="1" ht="15.75" customHeight="1">
      <c r="A244" s="122" t="s">
        <v>451</v>
      </c>
      <c r="B244" s="133" t="s">
        <v>346</v>
      </c>
      <c r="C244" s="185"/>
      <c r="D244" s="125" t="s">
        <v>175</v>
      </c>
      <c r="E244" s="185"/>
      <c r="F244" s="185"/>
      <c r="G244" s="186">
        <f>C244+E244+F244</f>
        <v>0</v>
      </c>
      <c r="H244" s="206" t="s">
        <v>175</v>
      </c>
    </row>
    <row r="245" spans="1:8" ht="15.75" customHeight="1">
      <c r="A245" s="148"/>
      <c r="B245" s="141"/>
      <c r="C245" s="204"/>
      <c r="D245" s="145" t="s">
        <v>175</v>
      </c>
      <c r="E245" s="204"/>
      <c r="F245" s="204"/>
      <c r="G245" s="461"/>
      <c r="H245" s="208" t="s">
        <v>175</v>
      </c>
    </row>
    <row r="246" spans="1:8" s="148" customFormat="1" ht="15.75" customHeight="1">
      <c r="A246" s="142" t="s">
        <v>384</v>
      </c>
      <c r="B246" s="133"/>
      <c r="C246" s="187">
        <f>SUM(C247:C252)</f>
        <v>0</v>
      </c>
      <c r="D246" s="125" t="s">
        <v>175</v>
      </c>
      <c r="E246" s="187">
        <f>SUM(E247:E252)</f>
        <v>0</v>
      </c>
      <c r="F246" s="187">
        <f>SUM(F247:F252)</f>
        <v>0</v>
      </c>
      <c r="G246" s="186">
        <f aca="true" t="shared" si="16" ref="G246:G252">C246+E246+F246</f>
        <v>0</v>
      </c>
      <c r="H246" s="205" t="s">
        <v>175</v>
      </c>
    </row>
    <row r="247" spans="1:8" s="148" customFormat="1" ht="15.75" customHeight="1">
      <c r="A247" s="122" t="s">
        <v>452</v>
      </c>
      <c r="B247" s="133">
        <v>901</v>
      </c>
      <c r="C247" s="185"/>
      <c r="D247" s="125" t="s">
        <v>175</v>
      </c>
      <c r="E247" s="185"/>
      <c r="F247" s="185"/>
      <c r="G247" s="186">
        <f t="shared" si="16"/>
        <v>0</v>
      </c>
      <c r="H247" s="206" t="s">
        <v>175</v>
      </c>
    </row>
    <row r="248" spans="1:8" s="148" customFormat="1" ht="15.75" customHeight="1">
      <c r="A248" s="122" t="s">
        <v>453</v>
      </c>
      <c r="B248" s="133">
        <v>905</v>
      </c>
      <c r="C248" s="185"/>
      <c r="D248" s="125" t="s">
        <v>175</v>
      </c>
      <c r="E248" s="185"/>
      <c r="F248" s="185"/>
      <c r="G248" s="186">
        <f t="shared" si="16"/>
        <v>0</v>
      </c>
      <c r="H248" s="206" t="s">
        <v>175</v>
      </c>
    </row>
    <row r="249" spans="1:8" s="148" customFormat="1" ht="15.75" customHeight="1">
      <c r="A249" s="122" t="s">
        <v>454</v>
      </c>
      <c r="B249" s="740">
        <v>904</v>
      </c>
      <c r="C249" s="185"/>
      <c r="D249" s="125" t="s">
        <v>175</v>
      </c>
      <c r="E249" s="185"/>
      <c r="F249" s="185"/>
      <c r="G249" s="186">
        <f>C249+E249+F249</f>
        <v>0</v>
      </c>
      <c r="H249" s="206" t="s">
        <v>175</v>
      </c>
    </row>
    <row r="250" spans="1:8" s="148" customFormat="1" ht="15.75" customHeight="1">
      <c r="A250" s="122" t="s">
        <v>455</v>
      </c>
      <c r="B250" s="133">
        <v>903</v>
      </c>
      <c r="C250" s="185"/>
      <c r="D250" s="125" t="s">
        <v>175</v>
      </c>
      <c r="E250" s="185"/>
      <c r="F250" s="185"/>
      <c r="G250" s="186">
        <f t="shared" si="16"/>
        <v>0</v>
      </c>
      <c r="H250" s="206" t="s">
        <v>175</v>
      </c>
    </row>
    <row r="251" spans="1:8" s="148" customFormat="1" ht="15.75" customHeight="1">
      <c r="A251" s="122" t="s">
        <v>456</v>
      </c>
      <c r="B251" s="133" t="s">
        <v>348</v>
      </c>
      <c r="C251" s="185"/>
      <c r="D251" s="125" t="s">
        <v>175</v>
      </c>
      <c r="E251" s="185"/>
      <c r="F251" s="185"/>
      <c r="G251" s="186">
        <f t="shared" si="16"/>
        <v>0</v>
      </c>
      <c r="H251" s="206" t="s">
        <v>175</v>
      </c>
    </row>
    <row r="252" spans="1:8" s="148" customFormat="1" ht="15.75" customHeight="1">
      <c r="A252" s="122" t="s">
        <v>487</v>
      </c>
      <c r="B252" s="133" t="s">
        <v>349</v>
      </c>
      <c r="C252" s="185"/>
      <c r="D252" s="125" t="s">
        <v>175</v>
      </c>
      <c r="E252" s="185"/>
      <c r="F252" s="185"/>
      <c r="G252" s="186">
        <f t="shared" si="16"/>
        <v>0</v>
      </c>
      <c r="H252" s="206" t="s">
        <v>175</v>
      </c>
    </row>
    <row r="253" spans="1:8" ht="15.75" customHeight="1">
      <c r="A253" s="148"/>
      <c r="B253" s="141"/>
      <c r="C253" s="204"/>
      <c r="D253" s="145" t="s">
        <v>175</v>
      </c>
      <c r="E253" s="204"/>
      <c r="F253" s="204"/>
      <c r="G253" s="461"/>
      <c r="H253" s="208" t="s">
        <v>175</v>
      </c>
    </row>
    <row r="254" spans="1:8" ht="15.75" customHeight="1">
      <c r="A254" s="142" t="s">
        <v>350</v>
      </c>
      <c r="B254" s="133"/>
      <c r="C254" s="187">
        <f>SUM(C255:C262)+C264</f>
        <v>0</v>
      </c>
      <c r="D254" s="125" t="s">
        <v>175</v>
      </c>
      <c r="E254" s="187">
        <f>SUM(E255:E262)+E264</f>
        <v>0</v>
      </c>
      <c r="F254" s="187">
        <f>SUM(F255:F262)+F264</f>
        <v>0</v>
      </c>
      <c r="G254" s="186">
        <f aca="true" t="shared" si="17" ref="G254:G262">C254+E254+F254</f>
        <v>0</v>
      </c>
      <c r="H254" s="205" t="s">
        <v>175</v>
      </c>
    </row>
    <row r="255" spans="1:8" ht="15.75" customHeight="1">
      <c r="A255" s="334" t="s">
        <v>466</v>
      </c>
      <c r="B255" s="133">
        <v>915</v>
      </c>
      <c r="C255" s="185"/>
      <c r="D255" s="125" t="s">
        <v>175</v>
      </c>
      <c r="E255" s="185"/>
      <c r="F255" s="185"/>
      <c r="G255" s="186">
        <f t="shared" si="17"/>
        <v>0</v>
      </c>
      <c r="H255" s="206" t="s">
        <v>175</v>
      </c>
    </row>
    <row r="256" spans="1:8" ht="15.75" customHeight="1">
      <c r="A256" s="334" t="s">
        <v>498</v>
      </c>
      <c r="B256" s="133">
        <v>916</v>
      </c>
      <c r="C256" s="185"/>
      <c r="D256" s="125" t="s">
        <v>175</v>
      </c>
      <c r="E256" s="185"/>
      <c r="F256" s="185"/>
      <c r="G256" s="186">
        <f t="shared" si="17"/>
        <v>0</v>
      </c>
      <c r="H256" s="206" t="s">
        <v>175</v>
      </c>
    </row>
    <row r="257" spans="1:8" ht="15.75" customHeight="1">
      <c r="A257" s="122" t="s">
        <v>458</v>
      </c>
      <c r="B257" s="133">
        <v>909</v>
      </c>
      <c r="C257" s="185"/>
      <c r="D257" s="125" t="s">
        <v>175</v>
      </c>
      <c r="E257" s="185"/>
      <c r="F257" s="185"/>
      <c r="G257" s="186">
        <f t="shared" si="17"/>
        <v>0</v>
      </c>
      <c r="H257" s="206" t="s">
        <v>175</v>
      </c>
    </row>
    <row r="258" spans="1:8" ht="15.75" customHeight="1">
      <c r="A258" s="334" t="s">
        <v>459</v>
      </c>
      <c r="B258" s="133">
        <v>912</v>
      </c>
      <c r="C258" s="185"/>
      <c r="D258" s="125" t="s">
        <v>175</v>
      </c>
      <c r="E258" s="185"/>
      <c r="F258" s="185"/>
      <c r="G258" s="186">
        <f t="shared" si="17"/>
        <v>0</v>
      </c>
      <c r="H258" s="206" t="s">
        <v>175</v>
      </c>
    </row>
    <row r="259" spans="1:8" ht="15.75" customHeight="1">
      <c r="A259" s="334" t="s">
        <v>465</v>
      </c>
      <c r="B259" s="133">
        <v>913</v>
      </c>
      <c r="C259" s="185"/>
      <c r="D259" s="125" t="s">
        <v>175</v>
      </c>
      <c r="E259" s="185"/>
      <c r="F259" s="185"/>
      <c r="G259" s="186">
        <f t="shared" si="17"/>
        <v>0</v>
      </c>
      <c r="H259" s="206" t="s">
        <v>175</v>
      </c>
    </row>
    <row r="260" spans="1:8" ht="15.75" customHeight="1">
      <c r="A260" s="334" t="s">
        <v>464</v>
      </c>
      <c r="B260" s="133">
        <v>914</v>
      </c>
      <c r="C260" s="185"/>
      <c r="D260" s="125" t="s">
        <v>175</v>
      </c>
      <c r="E260" s="185"/>
      <c r="F260" s="185"/>
      <c r="G260" s="186">
        <f t="shared" si="17"/>
        <v>0</v>
      </c>
      <c r="H260" s="206" t="s">
        <v>175</v>
      </c>
    </row>
    <row r="261" spans="1:8" ht="15.75" customHeight="1">
      <c r="A261" s="334" t="s">
        <v>462</v>
      </c>
      <c r="B261" s="133">
        <v>906</v>
      </c>
      <c r="C261" s="185"/>
      <c r="D261" s="125" t="s">
        <v>175</v>
      </c>
      <c r="E261" s="185"/>
      <c r="F261" s="185"/>
      <c r="G261" s="186">
        <f t="shared" si="17"/>
        <v>0</v>
      </c>
      <c r="H261" s="206" t="s">
        <v>175</v>
      </c>
    </row>
    <row r="262" spans="1:8" ht="15.75" customHeight="1">
      <c r="A262" s="122" t="s">
        <v>463</v>
      </c>
      <c r="B262" s="133">
        <v>910</v>
      </c>
      <c r="C262" s="185"/>
      <c r="D262" s="125" t="s">
        <v>175</v>
      </c>
      <c r="E262" s="185"/>
      <c r="F262" s="185"/>
      <c r="G262" s="186">
        <f t="shared" si="17"/>
        <v>0</v>
      </c>
      <c r="H262" s="206" t="s">
        <v>175</v>
      </c>
    </row>
    <row r="263" spans="1:8" ht="15.75" customHeight="1">
      <c r="A263" s="343" t="s">
        <v>484</v>
      </c>
      <c r="B263" s="207"/>
      <c r="C263" s="204"/>
      <c r="D263" s="145" t="s">
        <v>175</v>
      </c>
      <c r="E263" s="204"/>
      <c r="F263" s="204"/>
      <c r="G263" s="461"/>
      <c r="H263" s="208" t="s">
        <v>175</v>
      </c>
    </row>
    <row r="264" spans="1:8" ht="15.75" customHeight="1">
      <c r="A264" s="344" t="s">
        <v>351</v>
      </c>
      <c r="B264" s="124" t="s">
        <v>352</v>
      </c>
      <c r="C264" s="185"/>
      <c r="D264" s="125" t="s">
        <v>175</v>
      </c>
      <c r="E264" s="185"/>
      <c r="F264" s="185"/>
      <c r="G264" s="186">
        <f>C264+E264+F264</f>
        <v>0</v>
      </c>
      <c r="H264" s="206" t="s">
        <v>175</v>
      </c>
    </row>
    <row r="265" spans="1:10" ht="15">
      <c r="A265" s="345" t="s">
        <v>385</v>
      </c>
      <c r="B265" s="346"/>
      <c r="C265" s="347"/>
      <c r="D265" s="150" t="s">
        <v>175</v>
      </c>
      <c r="E265" s="347"/>
      <c r="F265" s="347"/>
      <c r="G265" s="348">
        <f>C265+E265+F265</f>
        <v>0</v>
      </c>
      <c r="H265" s="206" t="s">
        <v>175</v>
      </c>
      <c r="I265" s="146"/>
      <c r="J265" s="146"/>
    </row>
    <row r="266" spans="1:10" ht="15">
      <c r="A266" s="309"/>
      <c r="B266" s="291"/>
      <c r="C266" s="185"/>
      <c r="D266" s="125" t="s">
        <v>175</v>
      </c>
      <c r="E266" s="185"/>
      <c r="F266" s="185"/>
      <c r="G266" s="186">
        <f>C266+E266+F266</f>
        <v>0</v>
      </c>
      <c r="H266" s="206" t="s">
        <v>175</v>
      </c>
      <c r="I266" s="146"/>
      <c r="J266" s="146"/>
    </row>
    <row r="267" spans="1:10" ht="15">
      <c r="A267" s="309"/>
      <c r="B267" s="291"/>
      <c r="C267" s="185"/>
      <c r="D267" s="125" t="s">
        <v>175</v>
      </c>
      <c r="E267" s="185"/>
      <c r="F267" s="185"/>
      <c r="G267" s="186">
        <f>C267+E267+F267</f>
        <v>0</v>
      </c>
      <c r="H267" s="206" t="s">
        <v>175</v>
      </c>
      <c r="I267" s="146"/>
      <c r="J267" s="146"/>
    </row>
    <row r="268" spans="1:10" ht="15">
      <c r="A268" s="309"/>
      <c r="B268" s="291"/>
      <c r="C268" s="185"/>
      <c r="D268" s="125" t="s">
        <v>175</v>
      </c>
      <c r="E268" s="185"/>
      <c r="F268" s="185"/>
      <c r="G268" s="186">
        <f>C268+E268+F268</f>
        <v>0</v>
      </c>
      <c r="H268" s="206" t="s">
        <v>175</v>
      </c>
      <c r="I268" s="146"/>
      <c r="J268" s="146"/>
    </row>
    <row r="269" spans="2:8" s="148" customFormat="1" ht="15.75" customHeight="1">
      <c r="B269" s="207"/>
      <c r="C269" s="204"/>
      <c r="D269" s="145" t="s">
        <v>175</v>
      </c>
      <c r="E269" s="204"/>
      <c r="F269" s="204"/>
      <c r="G269" s="461"/>
      <c r="H269" s="208" t="s">
        <v>175</v>
      </c>
    </row>
    <row r="270" spans="1:8" s="148" customFormat="1" ht="15.75" customHeight="1">
      <c r="A270" s="142" t="s">
        <v>354</v>
      </c>
      <c r="B270" s="133"/>
      <c r="C270" s="187">
        <f>C271+C275</f>
        <v>0</v>
      </c>
      <c r="D270" s="125" t="s">
        <v>175</v>
      </c>
      <c r="E270" s="187">
        <f>E271+E275</f>
        <v>0</v>
      </c>
      <c r="F270" s="187">
        <f>F271+F275</f>
        <v>0</v>
      </c>
      <c r="G270" s="186">
        <f>C270+E270+F270</f>
        <v>0</v>
      </c>
      <c r="H270" s="205" t="s">
        <v>175</v>
      </c>
    </row>
    <row r="271" spans="1:8" ht="15.75" customHeight="1">
      <c r="A271" s="334" t="s">
        <v>485</v>
      </c>
      <c r="B271" s="133">
        <v>907</v>
      </c>
      <c r="C271" s="185"/>
      <c r="D271" s="125" t="s">
        <v>175</v>
      </c>
      <c r="E271" s="185"/>
      <c r="F271" s="185"/>
      <c r="G271" s="186">
        <f>C271+E271+F271</f>
        <v>0</v>
      </c>
      <c r="H271" s="206" t="s">
        <v>175</v>
      </c>
    </row>
    <row r="272" spans="1:9" ht="15.75" customHeight="1">
      <c r="A272" s="349" t="s">
        <v>355</v>
      </c>
      <c r="B272" s="207"/>
      <c r="C272" s="204"/>
      <c r="D272" s="145" t="s">
        <v>175</v>
      </c>
      <c r="E272" s="204"/>
      <c r="F272" s="204"/>
      <c r="G272" s="461"/>
      <c r="H272" s="208" t="s">
        <v>175</v>
      </c>
      <c r="I272" s="146"/>
    </row>
    <row r="273" spans="1:8" ht="15.75" customHeight="1">
      <c r="A273" s="122" t="s">
        <v>482</v>
      </c>
      <c r="B273" s="133">
        <v>958</v>
      </c>
      <c r="C273" s="185"/>
      <c r="D273" s="125" t="s">
        <v>175</v>
      </c>
      <c r="E273" s="185"/>
      <c r="F273" s="185"/>
      <c r="G273" s="186">
        <f>C273+E273+F273</f>
        <v>0</v>
      </c>
      <c r="H273" s="206" t="s">
        <v>175</v>
      </c>
    </row>
    <row r="274" spans="1:8" ht="15.75" customHeight="1">
      <c r="A274" s="334" t="s">
        <v>483</v>
      </c>
      <c r="B274" s="133" t="s">
        <v>356</v>
      </c>
      <c r="C274" s="185"/>
      <c r="D274" s="125" t="s">
        <v>175</v>
      </c>
      <c r="E274" s="185"/>
      <c r="F274" s="185"/>
      <c r="G274" s="186">
        <f>C274+E274+F274</f>
        <v>0</v>
      </c>
      <c r="H274" s="205" t="s">
        <v>175</v>
      </c>
    </row>
    <row r="275" spans="1:8" ht="15.75" customHeight="1">
      <c r="A275" s="334" t="s">
        <v>486</v>
      </c>
      <c r="B275" s="133">
        <v>989</v>
      </c>
      <c r="C275" s="185"/>
      <c r="D275" s="125" t="s">
        <v>175</v>
      </c>
      <c r="E275" s="185"/>
      <c r="F275" s="185"/>
      <c r="G275" s="186">
        <f>C275+E275+F275</f>
        <v>0</v>
      </c>
      <c r="H275" s="205" t="s">
        <v>175</v>
      </c>
    </row>
    <row r="276" spans="1:8" s="61" customFormat="1" ht="15">
      <c r="A276" s="337" t="s">
        <v>355</v>
      </c>
      <c r="B276" s="279"/>
      <c r="C276" s="339"/>
      <c r="D276" s="151" t="s">
        <v>175</v>
      </c>
      <c r="E276" s="339"/>
      <c r="F276" s="339"/>
      <c r="G276" s="350"/>
      <c r="H276" s="80" t="s">
        <v>175</v>
      </c>
    </row>
    <row r="277" spans="1:8" ht="15">
      <c r="A277" s="284" t="s">
        <v>506</v>
      </c>
      <c r="B277" s="285">
        <v>811</v>
      </c>
      <c r="C277" s="185"/>
      <c r="D277" s="125" t="s">
        <v>175</v>
      </c>
      <c r="E277" s="185"/>
      <c r="F277" s="185"/>
      <c r="G277" s="186">
        <f aca="true" t="shared" si="18" ref="G277:G282">C277+E277+F277</f>
        <v>0</v>
      </c>
      <c r="H277" s="205" t="s">
        <v>175</v>
      </c>
    </row>
    <row r="278" spans="1:10" ht="15">
      <c r="A278" s="284" t="s">
        <v>357</v>
      </c>
      <c r="B278" s="286" t="s">
        <v>194</v>
      </c>
      <c r="C278" s="185"/>
      <c r="D278" s="125" t="s">
        <v>175</v>
      </c>
      <c r="E278" s="126"/>
      <c r="F278" s="126"/>
      <c r="G278" s="351">
        <f t="shared" si="18"/>
        <v>0</v>
      </c>
      <c r="H278" s="352" t="s">
        <v>175</v>
      </c>
      <c r="I278" s="146"/>
      <c r="J278" s="146"/>
    </row>
    <row r="279" spans="1:10" ht="15">
      <c r="A279" s="284" t="s">
        <v>358</v>
      </c>
      <c r="B279" s="286" t="s">
        <v>359</v>
      </c>
      <c r="C279" s="353"/>
      <c r="D279" s="125" t="s">
        <v>175</v>
      </c>
      <c r="E279" s="185"/>
      <c r="F279" s="126"/>
      <c r="G279" s="186">
        <f t="shared" si="18"/>
        <v>0</v>
      </c>
      <c r="H279" s="205" t="s">
        <v>175</v>
      </c>
      <c r="I279" s="146"/>
      <c r="J279" s="146"/>
    </row>
    <row r="280" spans="1:8" ht="15">
      <c r="A280" s="284" t="s">
        <v>493</v>
      </c>
      <c r="B280" s="468">
        <v>104</v>
      </c>
      <c r="C280" s="185"/>
      <c r="D280" s="125" t="s">
        <v>175</v>
      </c>
      <c r="E280" s="185"/>
      <c r="F280" s="185"/>
      <c r="G280" s="186">
        <f t="shared" si="18"/>
        <v>0</v>
      </c>
      <c r="H280" s="205" t="s">
        <v>175</v>
      </c>
    </row>
    <row r="281" spans="1:8" ht="15">
      <c r="A281" s="290" t="s">
        <v>360</v>
      </c>
      <c r="B281" s="291"/>
      <c r="C281" s="185"/>
      <c r="D281" s="125" t="s">
        <v>175</v>
      </c>
      <c r="E281" s="185"/>
      <c r="F281" s="185"/>
      <c r="G281" s="186">
        <f t="shared" si="18"/>
        <v>0</v>
      </c>
      <c r="H281" s="205" t="s">
        <v>175</v>
      </c>
    </row>
    <row r="282" spans="1:8" ht="15">
      <c r="A282" s="309"/>
      <c r="B282" s="291"/>
      <c r="C282" s="185"/>
      <c r="D282" s="125" t="s">
        <v>175</v>
      </c>
      <c r="E282" s="185"/>
      <c r="F282" s="185"/>
      <c r="G282" s="186">
        <f t="shared" si="18"/>
        <v>0</v>
      </c>
      <c r="H282" s="205" t="s">
        <v>175</v>
      </c>
    </row>
    <row r="283" spans="1:8" ht="15.75" customHeight="1">
      <c r="A283" s="120"/>
      <c r="B283" s="354"/>
      <c r="C283" s="204"/>
      <c r="D283" s="145" t="s">
        <v>175</v>
      </c>
      <c r="E283" s="204"/>
      <c r="F283" s="204"/>
      <c r="G283" s="461"/>
      <c r="H283" s="208" t="s">
        <v>175</v>
      </c>
    </row>
    <row r="284" spans="1:8" s="197" customFormat="1" ht="27.75" customHeight="1">
      <c r="A284" s="248" t="s">
        <v>386</v>
      </c>
      <c r="B284" s="133" t="s">
        <v>361</v>
      </c>
      <c r="C284" s="304">
        <f>C209+C240+C246+C254+C270</f>
        <v>0</v>
      </c>
      <c r="D284" s="250" t="s">
        <v>175</v>
      </c>
      <c r="E284" s="304">
        <f>E209+E240+E246+E254+E270</f>
        <v>0</v>
      </c>
      <c r="F284" s="304">
        <f>F209+F240+F246+F254+F270</f>
        <v>0</v>
      </c>
      <c r="G284" s="304">
        <f>C284+E284+F284</f>
        <v>0</v>
      </c>
      <c r="H284" s="355" t="s">
        <v>175</v>
      </c>
    </row>
    <row r="285" spans="1:8" ht="15.75" customHeight="1">
      <c r="A285" s="148"/>
      <c r="B285" s="207"/>
      <c r="C285" s="204"/>
      <c r="D285" s="460"/>
      <c r="E285" s="204"/>
      <c r="F285" s="204"/>
      <c r="G285" s="461"/>
      <c r="H285" s="462"/>
    </row>
    <row r="286" spans="1:8" ht="15.75" customHeight="1">
      <c r="A286" s="356"/>
      <c r="B286" s="207"/>
      <c r="C286" s="204"/>
      <c r="D286" s="460"/>
      <c r="E286" s="204"/>
      <c r="F286" s="204"/>
      <c r="G286" s="461"/>
      <c r="H286" s="462"/>
    </row>
    <row r="287" spans="1:8" s="197" customFormat="1" ht="27.75" customHeight="1" thickBot="1">
      <c r="A287" s="293" t="s">
        <v>362</v>
      </c>
      <c r="B287" s="294"/>
      <c r="C287" s="327">
        <f>C205+C284</f>
        <v>0</v>
      </c>
      <c r="D287" s="327">
        <f>D205</f>
        <v>0</v>
      </c>
      <c r="E287" s="327">
        <f>E284</f>
        <v>0</v>
      </c>
      <c r="F287" s="327">
        <f>F205+F284</f>
        <v>0</v>
      </c>
      <c r="G287" s="327">
        <f>C287+E287+F287</f>
        <v>0</v>
      </c>
      <c r="H287" s="328">
        <f>H205</f>
        <v>0</v>
      </c>
    </row>
    <row r="288" spans="1:8" ht="15.75" customHeight="1" thickTop="1">
      <c r="A288" s="148"/>
      <c r="B288" s="332"/>
      <c r="C288" s="148"/>
      <c r="D288" s="148"/>
      <c r="E288" s="148"/>
      <c r="F288" s="148"/>
      <c r="G288" s="333"/>
      <c r="H288" s="148"/>
    </row>
    <row r="289" spans="1:8" ht="15.75" customHeight="1">
      <c r="A289" s="148"/>
      <c r="B289" s="332"/>
      <c r="C289" s="148"/>
      <c r="D289" s="148"/>
      <c r="E289" s="148"/>
      <c r="F289" s="148"/>
      <c r="G289" s="333"/>
      <c r="H289" s="148"/>
    </row>
    <row r="290" spans="1:8" ht="15.75" customHeight="1">
      <c r="A290" s="148"/>
      <c r="B290" s="332"/>
      <c r="C290" s="148"/>
      <c r="D290" s="148"/>
      <c r="E290" s="148"/>
      <c r="F290" s="148"/>
      <c r="G290" s="333"/>
      <c r="H290" s="148"/>
    </row>
    <row r="291" spans="1:8" ht="15.75" customHeight="1">
      <c r="A291" s="148"/>
      <c r="B291" s="332"/>
      <c r="C291" s="148"/>
      <c r="D291" s="148"/>
      <c r="E291" s="148"/>
      <c r="F291" s="148"/>
      <c r="G291" s="333"/>
      <c r="H291" s="148"/>
    </row>
    <row r="292" spans="1:8" ht="15.75" customHeight="1">
      <c r="A292" s="148"/>
      <c r="B292" s="332"/>
      <c r="C292" s="148"/>
      <c r="D292" s="148"/>
      <c r="E292" s="148"/>
      <c r="F292" s="148"/>
      <c r="G292" s="333"/>
      <c r="H292" s="148"/>
    </row>
    <row r="293" spans="1:8" ht="15.75" customHeight="1">
      <c r="A293" s="148"/>
      <c r="B293" s="332"/>
      <c r="C293" s="148"/>
      <c r="D293" s="148"/>
      <c r="E293" s="148"/>
      <c r="F293" s="148"/>
      <c r="G293" s="333"/>
      <c r="H293" s="148"/>
    </row>
    <row r="294" spans="1:8" ht="15.75" customHeight="1">
      <c r="A294" s="148"/>
      <c r="B294" s="332"/>
      <c r="C294" s="148"/>
      <c r="D294" s="148"/>
      <c r="E294" s="148"/>
      <c r="F294" s="148"/>
      <c r="G294" s="333"/>
      <c r="H294" s="148"/>
    </row>
    <row r="295" spans="1:8" ht="15.75" customHeight="1">
      <c r="A295" s="148"/>
      <c r="B295" s="332"/>
      <c r="C295" s="148"/>
      <c r="D295" s="148"/>
      <c r="E295" s="148"/>
      <c r="F295" s="148"/>
      <c r="G295" s="333"/>
      <c r="H295" s="148"/>
    </row>
  </sheetData>
  <sheetProtection/>
  <printOptions/>
  <pageMargins left="0.7480314960629921" right="0.7480314960629921" top="0.2755905511811024" bottom="0.2755905511811024" header="0.11811023622047245" footer="0.11811023622047245"/>
  <pageSetup firstPageNumber="12" useFirstPageNumber="1" fitToHeight="4" horizontalDpi="600" verticalDpi="600" orientation="portrait" paperSize="9" scale="47" r:id="rId1"/>
  <headerFooter alignWithMargins="0">
    <oddFooter>&amp;L&amp;D, &amp;T&amp;C&amp;P</oddFooter>
  </headerFooter>
  <rowBreaks count="1" manualBreakCount="1">
    <brk id="205" max="7" man="1"/>
  </rowBreaks>
  <ignoredErrors>
    <ignoredError sqref="C9:H9 B250:B252 B264:B274 B278:B279 B244:B248 B281:B284 B218:B238 B216" numberStoredAsText="1"/>
    <ignoredError sqref="G15 G28 G36 G97 G122 G135 G145 G166 G180 G205 G16 G29 G98 G136" formula="1"/>
    <ignoredError sqref="G17:G18 C218:G218 G23:G27 G19:G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"/>
  <sheetViews>
    <sheetView showGridLines="0" zoomScale="80" zoomScaleNormal="80" zoomScalePageLayoutView="0" workbookViewId="0" topLeftCell="A1">
      <pane xSplit="2" ySplit="14" topLeftCell="C9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3" sqref="A3"/>
    </sheetView>
  </sheetViews>
  <sheetFormatPr defaultColWidth="11.4453125" defaultRowHeight="15.75" customHeight="1"/>
  <cols>
    <col min="1" max="1" width="39.88671875" style="139" customWidth="1"/>
    <col min="2" max="2" width="6.88671875" style="223" customWidth="1"/>
    <col min="3" max="3" width="11.88671875" style="139" customWidth="1"/>
    <col min="4" max="5" width="28.5546875" style="139" customWidth="1"/>
    <col min="6" max="6" width="13.88671875" style="139" customWidth="1"/>
    <col min="7" max="7" width="13.88671875" style="27" customWidth="1"/>
    <col min="8" max="8" width="13.10546875" style="139" customWidth="1"/>
    <col min="9" max="16384" width="11.4453125" style="139" customWidth="1"/>
  </cols>
  <sheetData>
    <row r="1" spans="1:8" ht="15.75" customHeight="1" thickBot="1">
      <c r="A1" s="209" t="s">
        <v>387</v>
      </c>
      <c r="B1" s="210"/>
      <c r="D1" s="161"/>
      <c r="E1" s="160"/>
      <c r="F1" s="173"/>
      <c r="G1" s="66" t="s">
        <v>0</v>
      </c>
      <c r="H1" s="211" t="s">
        <v>1</v>
      </c>
    </row>
    <row r="2" spans="1:5" ht="15.75" customHeight="1" thickTop="1">
      <c r="A2" s="165" t="s">
        <v>388</v>
      </c>
      <c r="B2" s="212"/>
      <c r="C2" s="213"/>
      <c r="D2" s="161"/>
      <c r="E2" s="160"/>
    </row>
    <row r="3" spans="1:8" ht="15.75" customHeight="1" thickBot="1">
      <c r="A3" s="168" t="s">
        <v>816</v>
      </c>
      <c r="B3" s="210"/>
      <c r="D3" s="161"/>
      <c r="E3" s="160"/>
      <c r="G3" s="66" t="s">
        <v>389</v>
      </c>
      <c r="H3" s="214">
        <v>2023</v>
      </c>
    </row>
    <row r="4" spans="1:6" ht="15.75" customHeight="1" thickTop="1">
      <c r="A4" s="196"/>
      <c r="B4" s="210"/>
      <c r="D4" s="161"/>
      <c r="E4" s="160"/>
      <c r="F4" s="78"/>
    </row>
    <row r="5" spans="1:8" ht="15.75" customHeight="1">
      <c r="A5" s="215"/>
      <c r="B5" s="210"/>
      <c r="D5" s="161"/>
      <c r="E5" s="161"/>
      <c r="G5" s="74" t="s">
        <v>4</v>
      </c>
      <c r="H5" s="75" t="s">
        <v>1</v>
      </c>
    </row>
    <row r="6" spans="2:8" ht="15.75" customHeight="1">
      <c r="B6" s="210"/>
      <c r="D6" s="161"/>
      <c r="E6" s="160"/>
      <c r="F6" s="78"/>
      <c r="G6" s="81"/>
      <c r="H6" s="78"/>
    </row>
    <row r="7" spans="1:8" ht="15.75" customHeight="1">
      <c r="A7" s="173"/>
      <c r="B7" s="173"/>
      <c r="C7" s="173"/>
      <c r="D7" s="173"/>
      <c r="E7" s="173"/>
      <c r="F7" s="173"/>
      <c r="G7" s="163"/>
      <c r="H7" s="173"/>
    </row>
    <row r="8" spans="1:8" ht="15.75" customHeight="1">
      <c r="A8" s="82"/>
      <c r="B8" s="216"/>
      <c r="C8" s="85" t="s">
        <v>390</v>
      </c>
      <c r="D8" s="702" t="s">
        <v>714</v>
      </c>
      <c r="E8" s="703" t="s">
        <v>715</v>
      </c>
      <c r="F8" s="704">
        <v>489</v>
      </c>
      <c r="G8" s="705">
        <v>490</v>
      </c>
      <c r="H8" s="217">
        <v>425</v>
      </c>
    </row>
    <row r="9" spans="1:8" ht="15.75" customHeight="1">
      <c r="A9" s="90" t="s">
        <v>82</v>
      </c>
      <c r="B9" s="218" t="s">
        <v>148</v>
      </c>
      <c r="C9" s="91" t="s">
        <v>391</v>
      </c>
      <c r="D9" s="706" t="s">
        <v>392</v>
      </c>
      <c r="E9" s="707"/>
      <c r="F9" s="671" t="s">
        <v>282</v>
      </c>
      <c r="G9" s="708" t="s">
        <v>267</v>
      </c>
      <c r="H9" s="73" t="s">
        <v>265</v>
      </c>
    </row>
    <row r="10" spans="1:8" ht="15.75" customHeight="1">
      <c r="A10" s="96"/>
      <c r="B10" s="218"/>
      <c r="C10" s="91" t="s">
        <v>393</v>
      </c>
      <c r="D10" s="709"/>
      <c r="E10" s="710"/>
      <c r="F10" s="671" t="s">
        <v>365</v>
      </c>
      <c r="G10" s="359"/>
      <c r="H10" s="73" t="s">
        <v>394</v>
      </c>
    </row>
    <row r="11" spans="1:8" ht="15.75" customHeight="1">
      <c r="A11" s="96"/>
      <c r="B11" s="218"/>
      <c r="C11" s="91" t="s">
        <v>395</v>
      </c>
      <c r="D11" s="711" t="s">
        <v>283</v>
      </c>
      <c r="E11" s="712" t="s">
        <v>283</v>
      </c>
      <c r="F11" s="671" t="s">
        <v>366</v>
      </c>
      <c r="G11" s="708" t="s">
        <v>396</v>
      </c>
      <c r="H11" s="73" t="s">
        <v>397</v>
      </c>
    </row>
    <row r="12" spans="1:8" ht="15.75" customHeight="1">
      <c r="A12" s="96"/>
      <c r="B12" s="110"/>
      <c r="C12" s="105" t="s">
        <v>398</v>
      </c>
      <c r="D12" s="713"/>
      <c r="E12" s="714" t="s">
        <v>399</v>
      </c>
      <c r="F12" s="671" t="s">
        <v>301</v>
      </c>
      <c r="G12" s="359"/>
      <c r="H12" s="219" t="s">
        <v>400</v>
      </c>
    </row>
    <row r="13" spans="1:8" ht="15.75" customHeight="1">
      <c r="A13" s="90" t="s">
        <v>297</v>
      </c>
      <c r="B13" s="218"/>
      <c r="C13" s="105" t="s">
        <v>401</v>
      </c>
      <c r="D13" s="715" t="s">
        <v>402</v>
      </c>
      <c r="E13" s="714" t="s">
        <v>402</v>
      </c>
      <c r="F13" s="671" t="s">
        <v>403</v>
      </c>
      <c r="G13" s="708" t="s">
        <v>404</v>
      </c>
      <c r="H13" s="219" t="s">
        <v>405</v>
      </c>
    </row>
    <row r="14" spans="1:8" ht="15.75" customHeight="1">
      <c r="A14" s="102"/>
      <c r="B14" s="102"/>
      <c r="C14" s="103"/>
      <c r="D14" s="716"/>
      <c r="E14" s="717"/>
      <c r="F14" s="718" t="s">
        <v>406</v>
      </c>
      <c r="G14" s="719"/>
      <c r="H14" s="102"/>
    </row>
    <row r="15" spans="1:8" s="240" customFormat="1" ht="27.75" customHeight="1">
      <c r="A15" s="248" t="s">
        <v>311</v>
      </c>
      <c r="B15" s="357" t="s">
        <v>148</v>
      </c>
      <c r="C15" s="303">
        <f>SUM(C16:C27)</f>
        <v>0</v>
      </c>
      <c r="D15" s="303">
        <f>SUM(D16:D27)</f>
        <v>0</v>
      </c>
      <c r="E15" s="303">
        <f>SUM(E16:E27)</f>
        <v>0</v>
      </c>
      <c r="F15" s="303">
        <f>SUM(F16:F27)</f>
        <v>0</v>
      </c>
      <c r="G15" s="358">
        <f>C15+D15+E15+F15</f>
        <v>0</v>
      </c>
      <c r="H15" s="305">
        <f>SUM(H16:H27)</f>
        <v>0</v>
      </c>
    </row>
    <row r="16" spans="1:8" ht="15.75" customHeight="1">
      <c r="A16" s="122" t="s">
        <v>515</v>
      </c>
      <c r="B16" s="221" t="s">
        <v>70</v>
      </c>
      <c r="C16" s="185"/>
      <c r="D16" s="185"/>
      <c r="E16" s="185"/>
      <c r="F16" s="187"/>
      <c r="G16" s="220">
        <f aca="true" t="shared" si="0" ref="G16:G27">C16+D16+E16+F16</f>
        <v>0</v>
      </c>
      <c r="H16" s="188"/>
    </row>
    <row r="17" spans="1:8" s="172" customFormat="1" ht="15.75" customHeight="1">
      <c r="A17" s="189" t="s">
        <v>517</v>
      </c>
      <c r="B17" s="360" t="s">
        <v>312</v>
      </c>
      <c r="C17" s="185"/>
      <c r="D17" s="185"/>
      <c r="E17" s="185"/>
      <c r="F17" s="187"/>
      <c r="G17" s="220">
        <f t="shared" si="0"/>
        <v>0</v>
      </c>
      <c r="H17" s="188"/>
    </row>
    <row r="18" spans="1:8" ht="15.75" customHeight="1">
      <c r="A18" s="122" t="s">
        <v>518</v>
      </c>
      <c r="B18" s="221" t="s">
        <v>313</v>
      </c>
      <c r="C18" s="185"/>
      <c r="D18" s="185"/>
      <c r="E18" s="185"/>
      <c r="F18" s="187"/>
      <c r="G18" s="220">
        <f t="shared" si="0"/>
        <v>0</v>
      </c>
      <c r="H18" s="188"/>
    </row>
    <row r="19" spans="1:8" s="235" customFormat="1" ht="15.75" customHeight="1">
      <c r="A19" s="122" t="s">
        <v>519</v>
      </c>
      <c r="B19" s="124" t="s">
        <v>435</v>
      </c>
      <c r="C19" s="185"/>
      <c r="D19" s="185"/>
      <c r="E19" s="185"/>
      <c r="F19" s="187"/>
      <c r="G19" s="220">
        <f t="shared" si="0"/>
        <v>0</v>
      </c>
      <c r="H19" s="188"/>
    </row>
    <row r="20" spans="1:8" ht="15.75" customHeight="1">
      <c r="A20" s="189" t="s">
        <v>520</v>
      </c>
      <c r="B20" s="360" t="s">
        <v>71</v>
      </c>
      <c r="C20" s="185"/>
      <c r="D20" s="185"/>
      <c r="E20" s="185"/>
      <c r="F20" s="187"/>
      <c r="G20" s="220">
        <f t="shared" si="0"/>
        <v>0</v>
      </c>
      <c r="H20" s="188"/>
    </row>
    <row r="21" spans="1:8" s="148" customFormat="1" ht="15.75" customHeight="1">
      <c r="A21" s="122" t="s">
        <v>521</v>
      </c>
      <c r="B21" s="124" t="s">
        <v>315</v>
      </c>
      <c r="C21" s="185"/>
      <c r="D21" s="185"/>
      <c r="E21" s="185"/>
      <c r="F21" s="187"/>
      <c r="G21" s="220">
        <f t="shared" si="0"/>
        <v>0</v>
      </c>
      <c r="H21" s="188"/>
    </row>
    <row r="22" spans="1:8" ht="15.75" customHeight="1">
      <c r="A22" s="189" t="s">
        <v>750</v>
      </c>
      <c r="B22" s="221" t="s">
        <v>314</v>
      </c>
      <c r="C22" s="185"/>
      <c r="D22" s="185"/>
      <c r="E22" s="185"/>
      <c r="F22" s="187"/>
      <c r="G22" s="220">
        <f>C22+D22+E22+F22</f>
        <v>0</v>
      </c>
      <c r="H22" s="188"/>
    </row>
    <row r="23" spans="1:8" s="148" customFormat="1" ht="15.75" customHeight="1">
      <c r="A23" s="122" t="s">
        <v>522</v>
      </c>
      <c r="B23" s="124" t="s">
        <v>316</v>
      </c>
      <c r="C23" s="185"/>
      <c r="D23" s="185"/>
      <c r="E23" s="185"/>
      <c r="F23" s="187"/>
      <c r="G23" s="220">
        <f t="shared" si="0"/>
        <v>0</v>
      </c>
      <c r="H23" s="188"/>
    </row>
    <row r="24" spans="1:8" ht="15.75" customHeight="1">
      <c r="A24" s="122" t="s">
        <v>523</v>
      </c>
      <c r="B24" s="221" t="s">
        <v>317</v>
      </c>
      <c r="C24" s="185"/>
      <c r="D24" s="185"/>
      <c r="E24" s="185"/>
      <c r="F24" s="187"/>
      <c r="G24" s="220">
        <f t="shared" si="0"/>
        <v>0</v>
      </c>
      <c r="H24" s="188"/>
    </row>
    <row r="25" spans="1:8" s="172" customFormat="1" ht="15.75" customHeight="1">
      <c r="A25" s="189" t="s">
        <v>524</v>
      </c>
      <c r="B25" s="360" t="s">
        <v>318</v>
      </c>
      <c r="C25" s="185"/>
      <c r="D25" s="185"/>
      <c r="E25" s="185"/>
      <c r="F25" s="187"/>
      <c r="G25" s="220">
        <f t="shared" si="0"/>
        <v>0</v>
      </c>
      <c r="H25" s="188"/>
    </row>
    <row r="26" spans="1:8" ht="15.75" customHeight="1">
      <c r="A26" s="122" t="s">
        <v>526</v>
      </c>
      <c r="B26" s="361" t="s">
        <v>319</v>
      </c>
      <c r="C26" s="185"/>
      <c r="D26" s="185"/>
      <c r="E26" s="185"/>
      <c r="F26" s="187"/>
      <c r="G26" s="220">
        <f t="shared" si="0"/>
        <v>0</v>
      </c>
      <c r="H26" s="188"/>
    </row>
    <row r="27" spans="1:8" ht="15.75" customHeight="1">
      <c r="A27" s="122" t="s">
        <v>525</v>
      </c>
      <c r="B27" s="221" t="s">
        <v>320</v>
      </c>
      <c r="C27" s="185"/>
      <c r="D27" s="185"/>
      <c r="E27" s="185"/>
      <c r="F27" s="187"/>
      <c r="G27" s="220">
        <f t="shared" si="0"/>
        <v>0</v>
      </c>
      <c r="H27" s="188"/>
    </row>
    <row r="28" spans="1:8" s="194" customFormat="1" ht="27.75" customHeight="1">
      <c r="A28" s="248" t="s">
        <v>321</v>
      </c>
      <c r="B28" s="363"/>
      <c r="C28" s="303">
        <f>C29+C36+C96</f>
        <v>0</v>
      </c>
      <c r="D28" s="303">
        <f>D29+D36+D96</f>
        <v>0</v>
      </c>
      <c r="E28" s="303">
        <f>E29+E36+E96</f>
        <v>0</v>
      </c>
      <c r="F28" s="303">
        <f>F29+F36+F96</f>
        <v>0</v>
      </c>
      <c r="G28" s="358">
        <f>C28+D28+E28+F28</f>
        <v>0</v>
      </c>
      <c r="H28" s="305">
        <f>H29+H36+H96</f>
        <v>0</v>
      </c>
    </row>
    <row r="29" spans="1:8" s="172" customFormat="1" ht="24" customHeight="1">
      <c r="A29" s="257" t="s">
        <v>322</v>
      </c>
      <c r="B29" s="221"/>
      <c r="C29" s="187">
        <f>SUM(C30:C35)</f>
        <v>0</v>
      </c>
      <c r="D29" s="187">
        <f>SUM(D30:D35)</f>
        <v>0</v>
      </c>
      <c r="E29" s="187">
        <f>SUM(E30:E35)</f>
        <v>0</v>
      </c>
      <c r="F29" s="187">
        <f>SUM(F30:F35)</f>
        <v>0</v>
      </c>
      <c r="G29" s="220">
        <f aca="true" t="shared" si="1" ref="G29:G35">C29+D29+E29+F29</f>
        <v>0</v>
      </c>
      <c r="H29" s="307">
        <f>SUM(H30:H35)</f>
        <v>0</v>
      </c>
    </row>
    <row r="30" spans="1:8" ht="15.75" customHeight="1">
      <c r="A30" s="122" t="s">
        <v>516</v>
      </c>
      <c r="B30" s="221">
        <v>130</v>
      </c>
      <c r="C30" s="185"/>
      <c r="D30" s="185"/>
      <c r="E30" s="185"/>
      <c r="F30" s="187"/>
      <c r="G30" s="220">
        <f t="shared" si="1"/>
        <v>0</v>
      </c>
      <c r="H30" s="188"/>
    </row>
    <row r="31" spans="1:8" ht="15.75" customHeight="1">
      <c r="A31" s="122" t="s">
        <v>527</v>
      </c>
      <c r="B31" s="221">
        <v>142</v>
      </c>
      <c r="C31" s="185"/>
      <c r="D31" s="185"/>
      <c r="E31" s="185"/>
      <c r="F31" s="187"/>
      <c r="G31" s="220">
        <f t="shared" si="1"/>
        <v>0</v>
      </c>
      <c r="H31" s="188"/>
    </row>
    <row r="32" spans="1:8" s="172" customFormat="1" ht="15.75" customHeight="1">
      <c r="A32" s="122" t="s">
        <v>528</v>
      </c>
      <c r="B32" s="221">
        <v>133</v>
      </c>
      <c r="C32" s="185"/>
      <c r="D32" s="185"/>
      <c r="E32" s="185"/>
      <c r="F32" s="187"/>
      <c r="G32" s="220">
        <f t="shared" si="1"/>
        <v>0</v>
      </c>
      <c r="H32" s="188"/>
    </row>
    <row r="33" spans="1:8" ht="15.75" customHeight="1">
      <c r="A33" s="122" t="s">
        <v>529</v>
      </c>
      <c r="B33" s="221">
        <v>136</v>
      </c>
      <c r="C33" s="185"/>
      <c r="D33" s="185"/>
      <c r="E33" s="185"/>
      <c r="F33" s="187"/>
      <c r="G33" s="220">
        <f t="shared" si="1"/>
        <v>0</v>
      </c>
      <c r="H33" s="188"/>
    </row>
    <row r="34" spans="1:8" ht="15.75" customHeight="1">
      <c r="A34" s="122" t="s">
        <v>530</v>
      </c>
      <c r="B34" s="221">
        <v>139</v>
      </c>
      <c r="C34" s="185"/>
      <c r="D34" s="185"/>
      <c r="E34" s="185"/>
      <c r="F34" s="187"/>
      <c r="G34" s="220">
        <f t="shared" si="1"/>
        <v>0</v>
      </c>
      <c r="H34" s="188"/>
    </row>
    <row r="35" spans="1:8" ht="15.75" customHeight="1">
      <c r="A35" s="122" t="s">
        <v>531</v>
      </c>
      <c r="B35" s="221">
        <v>189</v>
      </c>
      <c r="C35" s="185"/>
      <c r="D35" s="185"/>
      <c r="E35" s="185"/>
      <c r="F35" s="187"/>
      <c r="G35" s="220">
        <f t="shared" si="1"/>
        <v>0</v>
      </c>
      <c r="H35" s="188"/>
    </row>
    <row r="36" spans="1:8" ht="24" customHeight="1">
      <c r="A36" s="257" t="s">
        <v>324</v>
      </c>
      <c r="B36" s="221" t="s">
        <v>148</v>
      </c>
      <c r="C36" s="187">
        <f>SUM(C38:C95)</f>
        <v>0</v>
      </c>
      <c r="D36" s="187">
        <f>SUM(D38:D95)</f>
        <v>0</v>
      </c>
      <c r="E36" s="187">
        <f>SUM(E38:E95)</f>
        <v>0</v>
      </c>
      <c r="F36" s="187">
        <f>SUM(F38:F95)</f>
        <v>0</v>
      </c>
      <c r="G36" s="220">
        <f>C36+D36+E36+F36</f>
        <v>0</v>
      </c>
      <c r="H36" s="307">
        <f>SUM(H38:H95)</f>
        <v>0</v>
      </c>
    </row>
    <row r="37" spans="1:8" ht="27" customHeight="1">
      <c r="A37" s="870" t="s">
        <v>760</v>
      </c>
      <c r="B37" s="817"/>
      <c r="C37" s="818"/>
      <c r="D37" s="818"/>
      <c r="E37" s="818"/>
      <c r="F37" s="818"/>
      <c r="G37" s="668"/>
      <c r="H37" s="819"/>
    </row>
    <row r="38" spans="1:8" ht="15.75" customHeight="1">
      <c r="A38" s="122" t="s">
        <v>537</v>
      </c>
      <c r="B38" s="221">
        <v>228</v>
      </c>
      <c r="C38" s="185"/>
      <c r="D38" s="185"/>
      <c r="E38" s="185"/>
      <c r="F38" s="187"/>
      <c r="G38" s="220">
        <f aca="true" t="shared" si="2" ref="G38:G56">C38+D38+E38+F38</f>
        <v>0</v>
      </c>
      <c r="H38" s="188"/>
    </row>
    <row r="39" spans="1:8" ht="15.75" customHeight="1">
      <c r="A39" s="122" t="s">
        <v>542</v>
      </c>
      <c r="B39" s="221">
        <v>233</v>
      </c>
      <c r="C39" s="185"/>
      <c r="D39" s="185"/>
      <c r="E39" s="185"/>
      <c r="F39" s="187"/>
      <c r="G39" s="220">
        <f t="shared" si="2"/>
        <v>0</v>
      </c>
      <c r="H39" s="188"/>
    </row>
    <row r="40" spans="1:8" ht="15.75" customHeight="1">
      <c r="A40" s="122" t="s">
        <v>546</v>
      </c>
      <c r="B40" s="221">
        <v>274</v>
      </c>
      <c r="C40" s="185"/>
      <c r="D40" s="185"/>
      <c r="E40" s="185"/>
      <c r="F40" s="187"/>
      <c r="G40" s="220">
        <f t="shared" si="2"/>
        <v>0</v>
      </c>
      <c r="H40" s="188"/>
    </row>
    <row r="41" spans="1:8" ht="15.75" customHeight="1">
      <c r="A41" s="122" t="s">
        <v>548</v>
      </c>
      <c r="B41" s="221">
        <v>271</v>
      </c>
      <c r="C41" s="185"/>
      <c r="D41" s="185"/>
      <c r="E41" s="185"/>
      <c r="F41" s="187"/>
      <c r="G41" s="220">
        <f t="shared" si="2"/>
        <v>0</v>
      </c>
      <c r="H41" s="188"/>
    </row>
    <row r="42" spans="1:8" ht="15.75" customHeight="1">
      <c r="A42" s="122" t="s">
        <v>549</v>
      </c>
      <c r="B42" s="221">
        <v>238</v>
      </c>
      <c r="C42" s="185"/>
      <c r="D42" s="185"/>
      <c r="E42" s="185"/>
      <c r="F42" s="187"/>
      <c r="G42" s="220">
        <f t="shared" si="2"/>
        <v>0</v>
      </c>
      <c r="H42" s="188"/>
    </row>
    <row r="43" spans="1:8" ht="15.75" customHeight="1">
      <c r="A43" s="122" t="s">
        <v>555</v>
      </c>
      <c r="B43" s="221">
        <v>248</v>
      </c>
      <c r="C43" s="185"/>
      <c r="D43" s="185"/>
      <c r="E43" s="185"/>
      <c r="F43" s="187"/>
      <c r="G43" s="220">
        <f t="shared" si="2"/>
        <v>0</v>
      </c>
      <c r="H43" s="188"/>
    </row>
    <row r="44" spans="1:8" ht="15.75" customHeight="1">
      <c r="A44" s="122" t="s">
        <v>558</v>
      </c>
      <c r="B44" s="221">
        <v>252</v>
      </c>
      <c r="C44" s="185"/>
      <c r="D44" s="185"/>
      <c r="E44" s="185"/>
      <c r="F44" s="187"/>
      <c r="G44" s="220">
        <f t="shared" si="2"/>
        <v>0</v>
      </c>
      <c r="H44" s="188"/>
    </row>
    <row r="45" spans="1:8" ht="15.75" customHeight="1">
      <c r="A45" s="122" t="s">
        <v>559</v>
      </c>
      <c r="B45" s="221">
        <v>253</v>
      </c>
      <c r="C45" s="185"/>
      <c r="D45" s="185"/>
      <c r="E45" s="185"/>
      <c r="F45" s="187"/>
      <c r="G45" s="220">
        <f t="shared" si="2"/>
        <v>0</v>
      </c>
      <c r="H45" s="188"/>
    </row>
    <row r="46" spans="1:8" ht="15.75" customHeight="1">
      <c r="A46" s="122" t="s">
        <v>562</v>
      </c>
      <c r="B46" s="221">
        <v>257</v>
      </c>
      <c r="C46" s="185"/>
      <c r="D46" s="185"/>
      <c r="E46" s="185"/>
      <c r="F46" s="187"/>
      <c r="G46" s="220">
        <f t="shared" si="2"/>
        <v>0</v>
      </c>
      <c r="H46" s="188"/>
    </row>
    <row r="47" spans="1:8" ht="15.75" customHeight="1">
      <c r="A47" s="122" t="s">
        <v>563</v>
      </c>
      <c r="B47" s="221">
        <v>259</v>
      </c>
      <c r="C47" s="185"/>
      <c r="D47" s="185"/>
      <c r="E47" s="185"/>
      <c r="F47" s="187"/>
      <c r="G47" s="220">
        <f t="shared" si="2"/>
        <v>0</v>
      </c>
      <c r="H47" s="188"/>
    </row>
    <row r="48" spans="1:8" ht="15.75" customHeight="1">
      <c r="A48" s="122" t="s">
        <v>585</v>
      </c>
      <c r="B48" s="221">
        <v>266</v>
      </c>
      <c r="C48" s="185"/>
      <c r="D48" s="185"/>
      <c r="E48" s="185"/>
      <c r="F48" s="187"/>
      <c r="G48" s="220">
        <f t="shared" si="2"/>
        <v>0</v>
      </c>
      <c r="H48" s="188"/>
    </row>
    <row r="49" spans="1:8" ht="15.75" customHeight="1">
      <c r="A49" s="122" t="s">
        <v>590</v>
      </c>
      <c r="B49" s="221">
        <v>273</v>
      </c>
      <c r="C49" s="185"/>
      <c r="D49" s="185"/>
      <c r="E49" s="185"/>
      <c r="F49" s="187"/>
      <c r="G49" s="220">
        <f t="shared" si="2"/>
        <v>0</v>
      </c>
      <c r="H49" s="188"/>
    </row>
    <row r="50" spans="1:8" ht="15.75" customHeight="1">
      <c r="A50" s="122" t="s">
        <v>592</v>
      </c>
      <c r="B50" s="221">
        <v>279</v>
      </c>
      <c r="C50" s="185"/>
      <c r="D50" s="185"/>
      <c r="E50" s="185"/>
      <c r="F50" s="187"/>
      <c r="G50" s="220">
        <f t="shared" si="2"/>
        <v>0</v>
      </c>
      <c r="H50" s="188"/>
    </row>
    <row r="51" spans="1:8" ht="15.75" customHeight="1">
      <c r="A51" s="122" t="s">
        <v>593</v>
      </c>
      <c r="B51" s="221">
        <v>278</v>
      </c>
      <c r="C51" s="185"/>
      <c r="D51" s="185"/>
      <c r="E51" s="185"/>
      <c r="F51" s="187"/>
      <c r="G51" s="220">
        <f t="shared" si="2"/>
        <v>0</v>
      </c>
      <c r="H51" s="188"/>
    </row>
    <row r="52" spans="1:8" ht="15.75" customHeight="1">
      <c r="A52" s="122" t="s">
        <v>594</v>
      </c>
      <c r="B52" s="221">
        <v>282</v>
      </c>
      <c r="C52" s="185"/>
      <c r="D52" s="185"/>
      <c r="E52" s="185"/>
      <c r="F52" s="187"/>
      <c r="G52" s="220">
        <f t="shared" si="2"/>
        <v>0</v>
      </c>
      <c r="H52" s="188"/>
    </row>
    <row r="53" spans="1:8" ht="15.75" customHeight="1">
      <c r="A53" s="122" t="s">
        <v>596</v>
      </c>
      <c r="B53" s="221">
        <v>285</v>
      </c>
      <c r="C53" s="185"/>
      <c r="D53" s="185"/>
      <c r="E53" s="185"/>
      <c r="F53" s="187"/>
      <c r="G53" s="220">
        <f t="shared" si="2"/>
        <v>0</v>
      </c>
      <c r="H53" s="188"/>
    </row>
    <row r="54" spans="1:8" ht="15.75" customHeight="1">
      <c r="A54" s="122" t="s">
        <v>597</v>
      </c>
      <c r="B54" s="221">
        <v>288</v>
      </c>
      <c r="C54" s="185"/>
      <c r="D54" s="185"/>
      <c r="E54" s="185"/>
      <c r="F54" s="187"/>
      <c r="G54" s="220">
        <f t="shared" si="2"/>
        <v>0</v>
      </c>
      <c r="H54" s="188"/>
    </row>
    <row r="55" spans="1:8" ht="15.75" customHeight="1">
      <c r="A55" s="122" t="s">
        <v>598</v>
      </c>
      <c r="B55" s="221">
        <v>265</v>
      </c>
      <c r="C55" s="185"/>
      <c r="D55" s="185"/>
      <c r="E55" s="185"/>
      <c r="F55" s="187"/>
      <c r="G55" s="220">
        <f t="shared" si="2"/>
        <v>0</v>
      </c>
      <c r="H55" s="188"/>
    </row>
    <row r="56" spans="1:8" ht="15.75" customHeight="1">
      <c r="A56" s="122" t="s">
        <v>764</v>
      </c>
      <c r="B56" s="133">
        <v>1027</v>
      </c>
      <c r="C56" s="185"/>
      <c r="D56" s="185"/>
      <c r="E56" s="185"/>
      <c r="F56" s="187"/>
      <c r="G56" s="220">
        <f t="shared" si="2"/>
        <v>0</v>
      </c>
      <c r="H56" s="188"/>
    </row>
    <row r="57" spans="1:8" ht="27" customHeight="1">
      <c r="A57" s="870" t="s">
        <v>761</v>
      </c>
      <c r="B57" s="817"/>
      <c r="C57" s="818"/>
      <c r="D57" s="818"/>
      <c r="E57" s="818"/>
      <c r="F57" s="818"/>
      <c r="G57" s="668"/>
      <c r="H57" s="819"/>
    </row>
    <row r="58" spans="1:8" ht="15.75" customHeight="1">
      <c r="A58" s="122" t="s">
        <v>533</v>
      </c>
      <c r="B58" s="221">
        <v>225</v>
      </c>
      <c r="C58" s="185"/>
      <c r="D58" s="185"/>
      <c r="E58" s="185"/>
      <c r="F58" s="187"/>
      <c r="G58" s="220">
        <f aca="true" t="shared" si="3" ref="G58:G67">C58+D58+E58+F58</f>
        <v>0</v>
      </c>
      <c r="H58" s="188"/>
    </row>
    <row r="59" spans="1:8" ht="15.75" customHeight="1">
      <c r="A59" s="122" t="s">
        <v>538</v>
      </c>
      <c r="B59" s="221">
        <v>229</v>
      </c>
      <c r="C59" s="185"/>
      <c r="D59" s="185"/>
      <c r="E59" s="185"/>
      <c r="F59" s="187"/>
      <c r="G59" s="220">
        <f t="shared" si="3"/>
        <v>0</v>
      </c>
      <c r="H59" s="188"/>
    </row>
    <row r="60" spans="1:8" ht="15.75" customHeight="1">
      <c r="A60" s="122" t="s">
        <v>540</v>
      </c>
      <c r="B60" s="221">
        <v>231</v>
      </c>
      <c r="C60" s="185"/>
      <c r="D60" s="185"/>
      <c r="E60" s="185"/>
      <c r="F60" s="187"/>
      <c r="G60" s="220">
        <f t="shared" si="3"/>
        <v>0</v>
      </c>
      <c r="H60" s="188"/>
    </row>
    <row r="61" spans="1:8" ht="15.75" customHeight="1">
      <c r="A61" s="122" t="s">
        <v>541</v>
      </c>
      <c r="B61" s="221">
        <v>232</v>
      </c>
      <c r="C61" s="185"/>
      <c r="D61" s="185"/>
      <c r="E61" s="185"/>
      <c r="F61" s="187"/>
      <c r="G61" s="220">
        <f t="shared" si="3"/>
        <v>0</v>
      </c>
      <c r="H61" s="188"/>
    </row>
    <row r="62" spans="1:8" ht="15.75" customHeight="1">
      <c r="A62" s="122" t="s">
        <v>544</v>
      </c>
      <c r="B62" s="221">
        <v>234</v>
      </c>
      <c r="C62" s="185"/>
      <c r="D62" s="185"/>
      <c r="E62" s="185"/>
      <c r="F62" s="187"/>
      <c r="G62" s="220">
        <f t="shared" si="3"/>
        <v>0</v>
      </c>
      <c r="H62" s="188"/>
    </row>
    <row r="63" spans="1:8" ht="15.75" customHeight="1">
      <c r="A63" s="122" t="s">
        <v>543</v>
      </c>
      <c r="B63" s="221">
        <v>235</v>
      </c>
      <c r="C63" s="185"/>
      <c r="D63" s="185"/>
      <c r="E63" s="185"/>
      <c r="F63" s="187"/>
      <c r="G63" s="220">
        <f t="shared" si="3"/>
        <v>0</v>
      </c>
      <c r="H63" s="188"/>
    </row>
    <row r="64" spans="1:8" ht="15.75" customHeight="1">
      <c r="A64" s="122" t="s">
        <v>547</v>
      </c>
      <c r="B64" s="221">
        <v>245</v>
      </c>
      <c r="C64" s="185"/>
      <c r="D64" s="185"/>
      <c r="E64" s="185"/>
      <c r="F64" s="187"/>
      <c r="G64" s="220">
        <f t="shared" si="3"/>
        <v>0</v>
      </c>
      <c r="H64" s="188"/>
    </row>
    <row r="65" spans="1:8" ht="15.75" customHeight="1">
      <c r="A65" s="122" t="s">
        <v>550</v>
      </c>
      <c r="B65" s="221">
        <v>239</v>
      </c>
      <c r="C65" s="185"/>
      <c r="D65" s="185"/>
      <c r="E65" s="185"/>
      <c r="F65" s="187"/>
      <c r="G65" s="220">
        <f t="shared" si="3"/>
        <v>0</v>
      </c>
      <c r="H65" s="188"/>
    </row>
    <row r="66" spans="1:8" ht="15.75" customHeight="1">
      <c r="A66" s="122" t="s">
        <v>587</v>
      </c>
      <c r="B66" s="221">
        <v>268</v>
      </c>
      <c r="C66" s="185"/>
      <c r="D66" s="185"/>
      <c r="E66" s="185"/>
      <c r="F66" s="187"/>
      <c r="G66" s="220">
        <f t="shared" si="3"/>
        <v>0</v>
      </c>
      <c r="H66" s="188"/>
    </row>
    <row r="67" spans="1:8" ht="15.75" customHeight="1">
      <c r="A67" s="122" t="s">
        <v>765</v>
      </c>
      <c r="B67" s="133">
        <v>1028</v>
      </c>
      <c r="C67" s="185"/>
      <c r="D67" s="185"/>
      <c r="E67" s="185"/>
      <c r="F67" s="187"/>
      <c r="G67" s="220">
        <f t="shared" si="3"/>
        <v>0</v>
      </c>
      <c r="H67" s="188"/>
    </row>
    <row r="68" spans="1:8" ht="27" customHeight="1">
      <c r="A68" s="870" t="s">
        <v>762</v>
      </c>
      <c r="B68" s="817"/>
      <c r="C68" s="818"/>
      <c r="D68" s="818"/>
      <c r="E68" s="818"/>
      <c r="F68" s="818"/>
      <c r="G68" s="668"/>
      <c r="H68" s="819"/>
    </row>
    <row r="69" spans="1:8" ht="15.75" customHeight="1">
      <c r="A69" s="122" t="s">
        <v>535</v>
      </c>
      <c r="B69" s="221">
        <v>227</v>
      </c>
      <c r="C69" s="185"/>
      <c r="D69" s="185"/>
      <c r="E69" s="185"/>
      <c r="F69" s="187"/>
      <c r="G69" s="220">
        <f aca="true" t="shared" si="4" ref="G69:G74">C69+D69+E69+F69</f>
        <v>0</v>
      </c>
      <c r="H69" s="188"/>
    </row>
    <row r="70" spans="1:8" ht="15.75" customHeight="1">
      <c r="A70" s="122" t="s">
        <v>741</v>
      </c>
      <c r="B70" s="221">
        <v>280</v>
      </c>
      <c r="C70" s="185"/>
      <c r="D70" s="185"/>
      <c r="E70" s="185"/>
      <c r="F70" s="187"/>
      <c r="G70" s="220">
        <f t="shared" si="4"/>
        <v>0</v>
      </c>
      <c r="H70" s="188"/>
    </row>
    <row r="71" spans="1:8" ht="15.75" customHeight="1">
      <c r="A71" s="122" t="s">
        <v>556</v>
      </c>
      <c r="B71" s="221">
        <v>249</v>
      </c>
      <c r="C71" s="185"/>
      <c r="D71" s="185"/>
      <c r="E71" s="185"/>
      <c r="F71" s="187"/>
      <c r="G71" s="220">
        <f t="shared" si="4"/>
        <v>0</v>
      </c>
      <c r="H71" s="188"/>
    </row>
    <row r="72" spans="1:8" ht="15.75" customHeight="1">
      <c r="A72" s="122" t="s">
        <v>583</v>
      </c>
      <c r="B72" s="221">
        <v>275</v>
      </c>
      <c r="C72" s="185"/>
      <c r="D72" s="185"/>
      <c r="E72" s="185"/>
      <c r="F72" s="187"/>
      <c r="G72" s="220">
        <f t="shared" si="4"/>
        <v>0</v>
      </c>
      <c r="H72" s="188"/>
    </row>
    <row r="73" spans="1:8" ht="15.75" customHeight="1">
      <c r="A73" s="122" t="s">
        <v>591</v>
      </c>
      <c r="B73" s="221">
        <v>218</v>
      </c>
      <c r="C73" s="185"/>
      <c r="D73" s="185"/>
      <c r="E73" s="185"/>
      <c r="F73" s="187"/>
      <c r="G73" s="220">
        <f t="shared" si="4"/>
        <v>0</v>
      </c>
      <c r="H73" s="188"/>
    </row>
    <row r="74" spans="1:8" ht="15.75" customHeight="1">
      <c r="A74" s="122" t="s">
        <v>766</v>
      </c>
      <c r="B74" s="133">
        <v>1029</v>
      </c>
      <c r="C74" s="185"/>
      <c r="D74" s="185"/>
      <c r="E74" s="185"/>
      <c r="F74" s="187"/>
      <c r="G74" s="220">
        <f t="shared" si="4"/>
        <v>0</v>
      </c>
      <c r="H74" s="188"/>
    </row>
    <row r="75" spans="1:8" ht="27" customHeight="1">
      <c r="A75" s="870" t="s">
        <v>763</v>
      </c>
      <c r="B75" s="817"/>
      <c r="C75" s="818"/>
      <c r="D75" s="818"/>
      <c r="E75" s="818"/>
      <c r="F75" s="818"/>
      <c r="G75" s="668"/>
      <c r="H75" s="819"/>
    </row>
    <row r="76" spans="1:8" ht="15.75" customHeight="1">
      <c r="A76" s="122" t="s">
        <v>534</v>
      </c>
      <c r="B76" s="221">
        <v>236</v>
      </c>
      <c r="C76" s="185"/>
      <c r="D76" s="185"/>
      <c r="E76" s="185"/>
      <c r="F76" s="187"/>
      <c r="G76" s="220">
        <f aca="true" t="shared" si="5" ref="G76:G86">C76+D76+E76+F76</f>
        <v>0</v>
      </c>
      <c r="H76" s="188"/>
    </row>
    <row r="77" spans="1:8" ht="15.75" customHeight="1">
      <c r="A77" s="122" t="s">
        <v>536</v>
      </c>
      <c r="B77" s="221">
        <v>287</v>
      </c>
      <c r="C77" s="185"/>
      <c r="D77" s="185"/>
      <c r="E77" s="185"/>
      <c r="F77" s="187"/>
      <c r="G77" s="220">
        <f t="shared" si="5"/>
        <v>0</v>
      </c>
      <c r="H77" s="188"/>
    </row>
    <row r="78" spans="1:8" ht="15.75" customHeight="1">
      <c r="A78" s="122" t="s">
        <v>539</v>
      </c>
      <c r="B78" s="221">
        <v>230</v>
      </c>
      <c r="C78" s="185"/>
      <c r="D78" s="185"/>
      <c r="E78" s="185"/>
      <c r="F78" s="187"/>
      <c r="G78" s="220">
        <f t="shared" si="5"/>
        <v>0</v>
      </c>
      <c r="H78" s="188"/>
    </row>
    <row r="79" spans="1:8" ht="15.75" customHeight="1">
      <c r="A79" s="122" t="s">
        <v>545</v>
      </c>
      <c r="B79" s="221">
        <v>247</v>
      </c>
      <c r="C79" s="185"/>
      <c r="D79" s="185"/>
      <c r="E79" s="185"/>
      <c r="F79" s="187"/>
      <c r="G79" s="220">
        <f t="shared" si="5"/>
        <v>0</v>
      </c>
      <c r="H79" s="188"/>
    </row>
    <row r="80" spans="1:8" ht="15.75" customHeight="1">
      <c r="A80" s="122" t="s">
        <v>551</v>
      </c>
      <c r="B80" s="221">
        <v>240</v>
      </c>
      <c r="C80" s="185"/>
      <c r="D80" s="185"/>
      <c r="E80" s="185"/>
      <c r="F80" s="187"/>
      <c r="G80" s="220">
        <f t="shared" si="5"/>
        <v>0</v>
      </c>
      <c r="H80" s="188"/>
    </row>
    <row r="81" spans="1:8" ht="15.75" customHeight="1">
      <c r="A81" s="122" t="s">
        <v>552</v>
      </c>
      <c r="B81" s="221">
        <v>241</v>
      </c>
      <c r="C81" s="185"/>
      <c r="D81" s="185"/>
      <c r="E81" s="185"/>
      <c r="F81" s="187"/>
      <c r="G81" s="220">
        <f t="shared" si="5"/>
        <v>0</v>
      </c>
      <c r="H81" s="188"/>
    </row>
    <row r="82" spans="1:8" ht="15.75" customHeight="1">
      <c r="A82" s="122" t="s">
        <v>554</v>
      </c>
      <c r="B82" s="221">
        <v>243</v>
      </c>
      <c r="C82" s="185"/>
      <c r="D82" s="185"/>
      <c r="E82" s="185"/>
      <c r="F82" s="187"/>
      <c r="G82" s="220">
        <f t="shared" si="5"/>
        <v>0</v>
      </c>
      <c r="H82" s="188"/>
    </row>
    <row r="83" spans="1:8" ht="15.75" customHeight="1">
      <c r="A83" s="122" t="s">
        <v>553</v>
      </c>
      <c r="B83" s="221">
        <v>244</v>
      </c>
      <c r="C83" s="185"/>
      <c r="D83" s="185"/>
      <c r="E83" s="185"/>
      <c r="F83" s="187"/>
      <c r="G83" s="220">
        <f t="shared" si="5"/>
        <v>0</v>
      </c>
      <c r="H83" s="188"/>
    </row>
    <row r="84" spans="1:8" ht="15.75" customHeight="1">
      <c r="A84" s="122" t="s">
        <v>557</v>
      </c>
      <c r="B84" s="221">
        <v>251</v>
      </c>
      <c r="C84" s="185"/>
      <c r="D84" s="185"/>
      <c r="E84" s="185"/>
      <c r="F84" s="187"/>
      <c r="G84" s="220">
        <f t="shared" si="5"/>
        <v>0</v>
      </c>
      <c r="H84" s="188"/>
    </row>
    <row r="85" spans="1:8" ht="15.75" customHeight="1">
      <c r="A85" s="122" t="s">
        <v>560</v>
      </c>
      <c r="B85" s="221">
        <v>255</v>
      </c>
      <c r="C85" s="185"/>
      <c r="D85" s="185"/>
      <c r="E85" s="185"/>
      <c r="F85" s="187"/>
      <c r="G85" s="220">
        <f t="shared" si="5"/>
        <v>0</v>
      </c>
      <c r="H85" s="188"/>
    </row>
    <row r="86" spans="1:8" ht="15.75" customHeight="1">
      <c r="A86" s="122" t="s">
        <v>561</v>
      </c>
      <c r="B86" s="221">
        <v>256</v>
      </c>
      <c r="C86" s="185"/>
      <c r="D86" s="185"/>
      <c r="E86" s="185"/>
      <c r="F86" s="187"/>
      <c r="G86" s="220">
        <f t="shared" si="5"/>
        <v>0</v>
      </c>
      <c r="H86" s="188"/>
    </row>
    <row r="87" spans="1:8" ht="15.75" customHeight="1">
      <c r="A87" s="122" t="s">
        <v>564</v>
      </c>
      <c r="B87" s="221">
        <v>260</v>
      </c>
      <c r="C87" s="185"/>
      <c r="D87" s="185"/>
      <c r="E87" s="185"/>
      <c r="F87" s="187"/>
      <c r="G87" s="220">
        <f aca="true" t="shared" si="6" ref="G87:G95">C87+D87+E87+F87</f>
        <v>0</v>
      </c>
      <c r="H87" s="188"/>
    </row>
    <row r="88" spans="1:8" ht="15.75" customHeight="1">
      <c r="A88" s="122" t="s">
        <v>584</v>
      </c>
      <c r="B88" s="221">
        <v>261</v>
      </c>
      <c r="C88" s="185"/>
      <c r="D88" s="185"/>
      <c r="E88" s="185"/>
      <c r="F88" s="187"/>
      <c r="G88" s="220">
        <f t="shared" si="6"/>
        <v>0</v>
      </c>
      <c r="H88" s="188"/>
    </row>
    <row r="89" spans="1:8" ht="15.75" customHeight="1">
      <c r="A89" s="195" t="s">
        <v>586</v>
      </c>
      <c r="B89" s="221">
        <v>276</v>
      </c>
      <c r="C89" s="185"/>
      <c r="D89" s="185"/>
      <c r="E89" s="185"/>
      <c r="F89" s="187"/>
      <c r="G89" s="220">
        <f t="shared" si="6"/>
        <v>0</v>
      </c>
      <c r="H89" s="188"/>
    </row>
    <row r="90" spans="1:8" ht="15.75" customHeight="1">
      <c r="A90" s="122" t="s">
        <v>588</v>
      </c>
      <c r="B90" s="221">
        <v>269</v>
      </c>
      <c r="C90" s="185"/>
      <c r="D90" s="185"/>
      <c r="E90" s="185"/>
      <c r="F90" s="187"/>
      <c r="G90" s="220">
        <f t="shared" si="6"/>
        <v>0</v>
      </c>
      <c r="H90" s="188"/>
    </row>
    <row r="91" spans="1:8" ht="15.75" customHeight="1">
      <c r="A91" s="122" t="s">
        <v>589</v>
      </c>
      <c r="B91" s="221">
        <v>272</v>
      </c>
      <c r="C91" s="185"/>
      <c r="D91" s="185"/>
      <c r="E91" s="185"/>
      <c r="F91" s="187"/>
      <c r="G91" s="220">
        <f t="shared" si="6"/>
        <v>0</v>
      </c>
      <c r="H91" s="188"/>
    </row>
    <row r="92" spans="1:8" ht="15.75" customHeight="1">
      <c r="A92" s="122" t="s">
        <v>595</v>
      </c>
      <c r="B92" s="221">
        <v>283</v>
      </c>
      <c r="C92" s="185"/>
      <c r="D92" s="185"/>
      <c r="E92" s="185"/>
      <c r="F92" s="187"/>
      <c r="G92" s="220">
        <f t="shared" si="6"/>
        <v>0</v>
      </c>
      <c r="H92" s="188"/>
    </row>
    <row r="93" spans="1:8" ht="15.75" customHeight="1">
      <c r="A93" s="122" t="s">
        <v>767</v>
      </c>
      <c r="B93" s="133">
        <v>1030</v>
      </c>
      <c r="C93" s="185"/>
      <c r="D93" s="185"/>
      <c r="E93" s="185"/>
      <c r="F93" s="187"/>
      <c r="G93" s="220">
        <f>C93+D93+E93+F93</f>
        <v>0</v>
      </c>
      <c r="H93" s="188"/>
    </row>
    <row r="94" spans="1:8" s="61" customFormat="1" ht="15.75" customHeight="1">
      <c r="A94" s="258"/>
      <c r="B94" s="362"/>
      <c r="C94" s="204"/>
      <c r="D94" s="204"/>
      <c r="E94" s="204"/>
      <c r="F94" s="632"/>
      <c r="G94" s="633"/>
      <c r="H94" s="271"/>
    </row>
    <row r="95" spans="1:8" ht="15.75" customHeight="1">
      <c r="A95" s="122" t="s">
        <v>663</v>
      </c>
      <c r="B95" s="221">
        <v>289</v>
      </c>
      <c r="C95" s="185"/>
      <c r="D95" s="185"/>
      <c r="E95" s="185"/>
      <c r="F95" s="187"/>
      <c r="G95" s="220">
        <f t="shared" si="6"/>
        <v>0</v>
      </c>
      <c r="H95" s="188"/>
    </row>
    <row r="96" spans="1:8" ht="24" customHeight="1">
      <c r="A96" s="257" t="s">
        <v>325</v>
      </c>
      <c r="B96" s="221">
        <v>298</v>
      </c>
      <c r="C96" s="185"/>
      <c r="D96" s="185"/>
      <c r="E96" s="185"/>
      <c r="F96" s="187"/>
      <c r="G96" s="220">
        <f>C96+D96+E96+F96</f>
        <v>0</v>
      </c>
      <c r="H96" s="188"/>
    </row>
    <row r="97" spans="1:8" s="194" customFormat="1" ht="27.75" customHeight="1">
      <c r="A97" s="248" t="s">
        <v>326</v>
      </c>
      <c r="B97" s="363"/>
      <c r="C97" s="303">
        <f>C98+C122+C134</f>
        <v>0</v>
      </c>
      <c r="D97" s="303">
        <f>D98+D122+D134</f>
        <v>0</v>
      </c>
      <c r="E97" s="303">
        <f>E98+E122+E134</f>
        <v>0</v>
      </c>
      <c r="F97" s="303">
        <f>F98+F122+F134</f>
        <v>0</v>
      </c>
      <c r="G97" s="358">
        <f>C97+D97+E97+F97</f>
        <v>0</v>
      </c>
      <c r="H97" s="305">
        <f>H98+H122+H134</f>
        <v>0</v>
      </c>
    </row>
    <row r="98" spans="1:8" s="481" customFormat="1" ht="24" customHeight="1">
      <c r="A98" s="257" t="s">
        <v>754</v>
      </c>
      <c r="B98" s="221"/>
      <c r="C98" s="187">
        <f>SUM(C100:C121)</f>
        <v>0</v>
      </c>
      <c r="D98" s="187">
        <f>SUM(D100:D121)</f>
        <v>0</v>
      </c>
      <c r="E98" s="187">
        <f>SUM(E100:E121)</f>
        <v>0</v>
      </c>
      <c r="F98" s="187">
        <f>SUM(F100:F121)</f>
        <v>0</v>
      </c>
      <c r="G98" s="220">
        <f>C98+D98+E98+F98</f>
        <v>0</v>
      </c>
      <c r="H98" s="307">
        <f>SUM(H100:H121)</f>
        <v>0</v>
      </c>
    </row>
    <row r="99" spans="1:8" ht="27" customHeight="1">
      <c r="A99" s="870" t="s">
        <v>758</v>
      </c>
      <c r="B99" s="817"/>
      <c r="C99" s="818"/>
      <c r="D99" s="818"/>
      <c r="E99" s="818"/>
      <c r="F99" s="818"/>
      <c r="G99" s="668"/>
      <c r="H99" s="819"/>
    </row>
    <row r="100" spans="1:8" ht="15.75" customHeight="1">
      <c r="A100" s="122" t="s">
        <v>601</v>
      </c>
      <c r="B100" s="221">
        <v>338</v>
      </c>
      <c r="C100" s="185"/>
      <c r="D100" s="185"/>
      <c r="E100" s="185"/>
      <c r="F100" s="187"/>
      <c r="G100" s="220">
        <f aca="true" t="shared" si="7" ref="G100:G109">C100+D100+E100+F100</f>
        <v>0</v>
      </c>
      <c r="H100" s="188"/>
    </row>
    <row r="101" spans="1:8" ht="15.75" customHeight="1">
      <c r="A101" s="122" t="s">
        <v>602</v>
      </c>
      <c r="B101" s="221">
        <v>378</v>
      </c>
      <c r="C101" s="185"/>
      <c r="D101" s="185"/>
      <c r="E101" s="185"/>
      <c r="F101" s="187"/>
      <c r="G101" s="220">
        <f t="shared" si="7"/>
        <v>0</v>
      </c>
      <c r="H101" s="188"/>
    </row>
    <row r="102" spans="1:8" ht="15.75" customHeight="1">
      <c r="A102" s="122" t="s">
        <v>603</v>
      </c>
      <c r="B102" s="221">
        <v>340</v>
      </c>
      <c r="C102" s="185"/>
      <c r="D102" s="185"/>
      <c r="E102" s="185"/>
      <c r="F102" s="187"/>
      <c r="G102" s="220">
        <f t="shared" si="7"/>
        <v>0</v>
      </c>
      <c r="H102" s="188"/>
    </row>
    <row r="103" spans="1:8" ht="15.75" customHeight="1">
      <c r="A103" s="122" t="s">
        <v>605</v>
      </c>
      <c r="B103" s="221">
        <v>381</v>
      </c>
      <c r="C103" s="185"/>
      <c r="D103" s="185"/>
      <c r="E103" s="185"/>
      <c r="F103" s="187"/>
      <c r="G103" s="220">
        <f t="shared" si="7"/>
        <v>0</v>
      </c>
      <c r="H103" s="188"/>
    </row>
    <row r="104" spans="1:8" ht="15.75" customHeight="1">
      <c r="A104" s="122" t="s">
        <v>607</v>
      </c>
      <c r="B104" s="221">
        <v>349</v>
      </c>
      <c r="C104" s="185"/>
      <c r="D104" s="185"/>
      <c r="E104" s="185"/>
      <c r="F104" s="187"/>
      <c r="G104" s="220">
        <f t="shared" si="7"/>
        <v>0</v>
      </c>
      <c r="H104" s="188"/>
    </row>
    <row r="105" spans="1:8" ht="15.75" customHeight="1">
      <c r="A105" s="122" t="s">
        <v>609</v>
      </c>
      <c r="B105" s="221">
        <v>354</v>
      </c>
      <c r="C105" s="185"/>
      <c r="D105" s="185"/>
      <c r="E105" s="185"/>
      <c r="F105" s="187"/>
      <c r="G105" s="220">
        <f t="shared" si="7"/>
        <v>0</v>
      </c>
      <c r="H105" s="188"/>
    </row>
    <row r="106" spans="1:8" ht="15.75" customHeight="1">
      <c r="A106" s="122" t="s">
        <v>611</v>
      </c>
      <c r="B106" s="221">
        <v>385</v>
      </c>
      <c r="C106" s="185"/>
      <c r="D106" s="185"/>
      <c r="E106" s="185"/>
      <c r="F106" s="187"/>
      <c r="G106" s="220">
        <f t="shared" si="7"/>
        <v>0</v>
      </c>
      <c r="H106" s="188"/>
    </row>
    <row r="107" spans="1:8" ht="15.75" customHeight="1">
      <c r="A107" s="122" t="s">
        <v>614</v>
      </c>
      <c r="B107" s="221">
        <v>383</v>
      </c>
      <c r="C107" s="185"/>
      <c r="D107" s="185"/>
      <c r="E107" s="185"/>
      <c r="F107" s="187"/>
      <c r="G107" s="220">
        <f t="shared" si="7"/>
        <v>0</v>
      </c>
      <c r="H107" s="188"/>
    </row>
    <row r="108" spans="1:8" ht="15.75" customHeight="1">
      <c r="A108" s="122" t="s">
        <v>615</v>
      </c>
      <c r="B108" s="221">
        <v>384</v>
      </c>
      <c r="C108" s="185"/>
      <c r="D108" s="185"/>
      <c r="E108" s="185"/>
      <c r="F108" s="187"/>
      <c r="G108" s="220">
        <f t="shared" si="7"/>
        <v>0</v>
      </c>
      <c r="H108" s="188"/>
    </row>
    <row r="109" spans="1:8" ht="15.75" customHeight="1">
      <c r="A109" s="122" t="s">
        <v>768</v>
      </c>
      <c r="B109" s="740">
        <v>1031</v>
      </c>
      <c r="C109" s="185"/>
      <c r="D109" s="185"/>
      <c r="E109" s="185"/>
      <c r="F109" s="187"/>
      <c r="G109" s="220">
        <f t="shared" si="7"/>
        <v>0</v>
      </c>
      <c r="H109" s="188"/>
    </row>
    <row r="110" spans="1:8" ht="27" customHeight="1">
      <c r="A110" s="870" t="s">
        <v>759</v>
      </c>
      <c r="B110" s="817"/>
      <c r="C110" s="818"/>
      <c r="D110" s="818"/>
      <c r="E110" s="818"/>
      <c r="F110" s="818"/>
      <c r="G110" s="668"/>
      <c r="H110" s="819"/>
    </row>
    <row r="111" spans="1:8" ht="15.75" customHeight="1">
      <c r="A111" s="122" t="s">
        <v>599</v>
      </c>
      <c r="B111" s="221">
        <v>352</v>
      </c>
      <c r="C111" s="185"/>
      <c r="D111" s="185"/>
      <c r="E111" s="185"/>
      <c r="F111" s="187"/>
      <c r="G111" s="220">
        <f aca="true" t="shared" si="8" ref="G111:G119">C111+D111+E111+F111</f>
        <v>0</v>
      </c>
      <c r="H111" s="188"/>
    </row>
    <row r="112" spans="1:8" ht="15.75" customHeight="1">
      <c r="A112" s="122" t="s">
        <v>600</v>
      </c>
      <c r="B112" s="221">
        <v>336</v>
      </c>
      <c r="C112" s="185"/>
      <c r="D112" s="185"/>
      <c r="E112" s="185"/>
      <c r="F112" s="187"/>
      <c r="G112" s="220">
        <f t="shared" si="8"/>
        <v>0</v>
      </c>
      <c r="H112" s="188"/>
    </row>
    <row r="113" spans="1:8" ht="15.75" customHeight="1">
      <c r="A113" s="122" t="s">
        <v>604</v>
      </c>
      <c r="B113" s="221">
        <v>342</v>
      </c>
      <c r="C113" s="185"/>
      <c r="D113" s="185"/>
      <c r="E113" s="185"/>
      <c r="F113" s="187"/>
      <c r="G113" s="220">
        <f t="shared" si="8"/>
        <v>0</v>
      </c>
      <c r="H113" s="188"/>
    </row>
    <row r="114" spans="1:8" ht="15.75" customHeight="1">
      <c r="A114" s="122" t="s">
        <v>606</v>
      </c>
      <c r="B114" s="221">
        <v>347</v>
      </c>
      <c r="C114" s="185"/>
      <c r="D114" s="185"/>
      <c r="E114" s="185"/>
      <c r="F114" s="187"/>
      <c r="G114" s="220">
        <f t="shared" si="8"/>
        <v>0</v>
      </c>
      <c r="H114" s="188"/>
    </row>
    <row r="115" spans="1:8" ht="15.75" customHeight="1">
      <c r="A115" s="122" t="s">
        <v>608</v>
      </c>
      <c r="B115" s="221">
        <v>351</v>
      </c>
      <c r="C115" s="185"/>
      <c r="D115" s="185"/>
      <c r="E115" s="185"/>
      <c r="F115" s="187"/>
      <c r="G115" s="220">
        <f t="shared" si="8"/>
        <v>0</v>
      </c>
      <c r="H115" s="188"/>
    </row>
    <row r="116" spans="1:8" ht="15.75" customHeight="1">
      <c r="A116" s="122" t="s">
        <v>610</v>
      </c>
      <c r="B116" s="221">
        <v>358</v>
      </c>
      <c r="C116" s="185"/>
      <c r="D116" s="185"/>
      <c r="E116" s="185"/>
      <c r="F116" s="187"/>
      <c r="G116" s="220">
        <f t="shared" si="8"/>
        <v>0</v>
      </c>
      <c r="H116" s="188"/>
    </row>
    <row r="117" spans="1:8" ht="15.75" customHeight="1">
      <c r="A117" s="122" t="s">
        <v>612</v>
      </c>
      <c r="B117" s="221">
        <v>364</v>
      </c>
      <c r="C117" s="185"/>
      <c r="D117" s="185"/>
      <c r="E117" s="185"/>
      <c r="F117" s="187"/>
      <c r="G117" s="220">
        <f t="shared" si="8"/>
        <v>0</v>
      </c>
      <c r="H117" s="188"/>
    </row>
    <row r="118" spans="1:8" ht="15.75" customHeight="1">
      <c r="A118" s="122" t="s">
        <v>613</v>
      </c>
      <c r="B118" s="221">
        <v>366</v>
      </c>
      <c r="C118" s="185"/>
      <c r="D118" s="185"/>
      <c r="E118" s="185"/>
      <c r="F118" s="187"/>
      <c r="G118" s="220">
        <f t="shared" si="8"/>
        <v>0</v>
      </c>
      <c r="H118" s="188"/>
    </row>
    <row r="119" spans="1:8" ht="15.75" customHeight="1">
      <c r="A119" s="122" t="s">
        <v>769</v>
      </c>
      <c r="B119" s="740">
        <v>1032</v>
      </c>
      <c r="C119" s="185"/>
      <c r="D119" s="185"/>
      <c r="E119" s="185"/>
      <c r="F119" s="187"/>
      <c r="G119" s="220">
        <f t="shared" si="8"/>
        <v>0</v>
      </c>
      <c r="H119" s="188"/>
    </row>
    <row r="120" spans="1:8" s="61" customFormat="1" ht="15.75" customHeight="1">
      <c r="A120" s="258"/>
      <c r="B120" s="739"/>
      <c r="C120" s="204"/>
      <c r="D120" s="204"/>
      <c r="E120" s="204"/>
      <c r="F120" s="632"/>
      <c r="G120" s="633"/>
      <c r="H120" s="271"/>
    </row>
    <row r="121" spans="1:8" ht="15.75" customHeight="1">
      <c r="A121" s="122" t="s">
        <v>770</v>
      </c>
      <c r="B121" s="221">
        <v>389</v>
      </c>
      <c r="C121" s="185"/>
      <c r="D121" s="185"/>
      <c r="E121" s="185"/>
      <c r="F121" s="187"/>
      <c r="G121" s="220">
        <f>C121+D121+E121+F121</f>
        <v>0</v>
      </c>
      <c r="H121" s="188"/>
    </row>
    <row r="122" spans="1:8" ht="24" customHeight="1">
      <c r="A122" s="257" t="s">
        <v>327</v>
      </c>
      <c r="B122" s="221"/>
      <c r="C122" s="661">
        <f>SUM(C123:C133)</f>
        <v>0</v>
      </c>
      <c r="D122" s="185">
        <f>SUM(D123:D133)</f>
        <v>0</v>
      </c>
      <c r="E122" s="185">
        <f>SUM(E123:E133)</f>
        <v>0</v>
      </c>
      <c r="F122" s="187">
        <f>SUM(F123:F133)</f>
        <v>0</v>
      </c>
      <c r="G122" s="220">
        <f aca="true" t="shared" si="9" ref="G122:G133">C122+D122+E122+F122</f>
        <v>0</v>
      </c>
      <c r="H122" s="188">
        <f>SUM(H123:H133)</f>
        <v>0</v>
      </c>
    </row>
    <row r="123" spans="1:8" ht="15.75" customHeight="1">
      <c r="A123" s="122" t="s">
        <v>616</v>
      </c>
      <c r="B123" s="221">
        <v>425</v>
      </c>
      <c r="C123" s="353"/>
      <c r="D123" s="662"/>
      <c r="E123" s="662"/>
      <c r="F123" s="663"/>
      <c r="G123" s="664">
        <f t="shared" si="9"/>
        <v>0</v>
      </c>
      <c r="H123" s="665"/>
    </row>
    <row r="124" spans="1:8" ht="15.75" customHeight="1">
      <c r="A124" s="122" t="s">
        <v>617</v>
      </c>
      <c r="B124" s="221">
        <v>428</v>
      </c>
      <c r="C124" s="187"/>
      <c r="D124" s="187"/>
      <c r="E124" s="187"/>
      <c r="F124" s="187"/>
      <c r="G124" s="220">
        <f t="shared" si="9"/>
        <v>0</v>
      </c>
      <c r="H124" s="307"/>
    </row>
    <row r="125" spans="1:8" ht="15.75" customHeight="1">
      <c r="A125" s="122" t="s">
        <v>618</v>
      </c>
      <c r="B125" s="221">
        <v>431</v>
      </c>
      <c r="C125" s="185"/>
      <c r="D125" s="185"/>
      <c r="E125" s="185"/>
      <c r="F125" s="187"/>
      <c r="G125" s="220">
        <f t="shared" si="9"/>
        <v>0</v>
      </c>
      <c r="H125" s="188"/>
    </row>
    <row r="126" spans="1:8" ht="15.75" customHeight="1">
      <c r="A126" s="122" t="s">
        <v>619</v>
      </c>
      <c r="B126" s="221">
        <v>437</v>
      </c>
      <c r="C126" s="185"/>
      <c r="D126" s="185"/>
      <c r="E126" s="185"/>
      <c r="F126" s="187"/>
      <c r="G126" s="220">
        <f t="shared" si="9"/>
        <v>0</v>
      </c>
      <c r="H126" s="188"/>
    </row>
    <row r="127" spans="1:8" ht="15.75" customHeight="1">
      <c r="A127" s="122" t="s">
        <v>620</v>
      </c>
      <c r="B127" s="221">
        <v>440</v>
      </c>
      <c r="C127" s="185"/>
      <c r="D127" s="185"/>
      <c r="E127" s="185"/>
      <c r="F127" s="187"/>
      <c r="G127" s="220">
        <f t="shared" si="9"/>
        <v>0</v>
      </c>
      <c r="H127" s="188"/>
    </row>
    <row r="128" spans="1:8" ht="15.75" customHeight="1">
      <c r="A128" s="122" t="s">
        <v>621</v>
      </c>
      <c r="B128" s="221">
        <v>446</v>
      </c>
      <c r="C128" s="185"/>
      <c r="D128" s="185"/>
      <c r="E128" s="185"/>
      <c r="F128" s="187"/>
      <c r="G128" s="220">
        <f t="shared" si="9"/>
        <v>0</v>
      </c>
      <c r="H128" s="188"/>
    </row>
    <row r="129" spans="1:8" ht="15.75" customHeight="1">
      <c r="A129" s="122" t="s">
        <v>622</v>
      </c>
      <c r="B129" s="221">
        <v>451</v>
      </c>
      <c r="C129" s="185"/>
      <c r="D129" s="185"/>
      <c r="E129" s="185"/>
      <c r="F129" s="187"/>
      <c r="G129" s="220">
        <f t="shared" si="9"/>
        <v>0</v>
      </c>
      <c r="H129" s="188"/>
    </row>
    <row r="130" spans="1:8" ht="15.75" customHeight="1">
      <c r="A130" s="122" t="s">
        <v>623</v>
      </c>
      <c r="B130" s="221">
        <v>454</v>
      </c>
      <c r="C130" s="185"/>
      <c r="D130" s="185"/>
      <c r="E130" s="185"/>
      <c r="F130" s="187"/>
      <c r="G130" s="220">
        <f t="shared" si="9"/>
        <v>0</v>
      </c>
      <c r="H130" s="188"/>
    </row>
    <row r="131" spans="1:8" ht="15.75" customHeight="1">
      <c r="A131" s="122" t="s">
        <v>624</v>
      </c>
      <c r="B131" s="221">
        <v>457</v>
      </c>
      <c r="C131" s="185"/>
      <c r="D131" s="185"/>
      <c r="E131" s="185"/>
      <c r="F131" s="187"/>
      <c r="G131" s="220">
        <f t="shared" si="9"/>
        <v>0</v>
      </c>
      <c r="H131" s="188"/>
    </row>
    <row r="132" spans="1:8" ht="15.75" customHeight="1">
      <c r="A132" s="122" t="s">
        <v>625</v>
      </c>
      <c r="B132" s="221">
        <v>463</v>
      </c>
      <c r="C132" s="185"/>
      <c r="D132" s="185"/>
      <c r="E132" s="185"/>
      <c r="F132" s="187"/>
      <c r="G132" s="220">
        <f t="shared" si="9"/>
        <v>0</v>
      </c>
      <c r="H132" s="188"/>
    </row>
    <row r="133" spans="1:8" ht="15.75" customHeight="1">
      <c r="A133" s="122" t="s">
        <v>565</v>
      </c>
      <c r="B133" s="221">
        <v>489</v>
      </c>
      <c r="C133" s="185"/>
      <c r="D133" s="185"/>
      <c r="E133" s="185"/>
      <c r="F133" s="187"/>
      <c r="G133" s="220">
        <f t="shared" si="9"/>
        <v>0</v>
      </c>
      <c r="H133" s="188"/>
    </row>
    <row r="134" spans="1:8" ht="24" customHeight="1">
      <c r="A134" s="257" t="s">
        <v>328</v>
      </c>
      <c r="B134" s="221">
        <v>498</v>
      </c>
      <c r="C134" s="661"/>
      <c r="D134" s="185"/>
      <c r="E134" s="185"/>
      <c r="F134" s="187"/>
      <c r="G134" s="220">
        <f>C134+D134+E134+F134</f>
        <v>0</v>
      </c>
      <c r="H134" s="188"/>
    </row>
    <row r="135" spans="1:8" s="194" customFormat="1" ht="27.75" customHeight="1">
      <c r="A135" s="248" t="s">
        <v>329</v>
      </c>
      <c r="B135" s="363"/>
      <c r="C135" s="185">
        <f>C136+C145+C166+C179</f>
        <v>0</v>
      </c>
      <c r="D135" s="185">
        <f>D136+D145+D166+D179</f>
        <v>0</v>
      </c>
      <c r="E135" s="185">
        <f>E136+E145+E166+E179</f>
        <v>0</v>
      </c>
      <c r="F135" s="187">
        <f>F136+F145+F166+F179</f>
        <v>0</v>
      </c>
      <c r="G135" s="220">
        <f>C135+D135+E135+F135</f>
        <v>0</v>
      </c>
      <c r="H135" s="188">
        <f>H136+H145+H166+H179</f>
        <v>0</v>
      </c>
    </row>
    <row r="136" spans="1:8" s="172" customFormat="1" ht="24" customHeight="1">
      <c r="A136" s="257" t="s">
        <v>330</v>
      </c>
      <c r="B136" s="221"/>
      <c r="C136" s="303">
        <f>SUM(C137:C144)</f>
        <v>0</v>
      </c>
      <c r="D136" s="303">
        <f>SUM(D137:D144)</f>
        <v>0</v>
      </c>
      <c r="E136" s="303">
        <f>SUM(E137:E144)</f>
        <v>0</v>
      </c>
      <c r="F136" s="303">
        <f>SUM(F137:F144)</f>
        <v>0</v>
      </c>
      <c r="G136" s="358">
        <f aca="true" t="shared" si="10" ref="G136:G144">C136+D136+E136+F136</f>
        <v>0</v>
      </c>
      <c r="H136" s="305">
        <f>SUM(H137:H144)</f>
        <v>0</v>
      </c>
    </row>
    <row r="137" spans="1:8" ht="15.75" customHeight="1">
      <c r="A137" s="122" t="s">
        <v>566</v>
      </c>
      <c r="B137" s="221">
        <v>540</v>
      </c>
      <c r="C137" s="353"/>
      <c r="D137" s="662"/>
      <c r="E137" s="662"/>
      <c r="F137" s="663"/>
      <c r="G137" s="664">
        <f t="shared" si="10"/>
        <v>0</v>
      </c>
      <c r="H137" s="665"/>
    </row>
    <row r="138" spans="1:8" ht="15.75" customHeight="1">
      <c r="A138" s="122" t="s">
        <v>567</v>
      </c>
      <c r="B138" s="221">
        <v>543</v>
      </c>
      <c r="C138" s="187"/>
      <c r="D138" s="187"/>
      <c r="E138" s="187"/>
      <c r="F138" s="187"/>
      <c r="G138" s="220">
        <f t="shared" si="10"/>
        <v>0</v>
      </c>
      <c r="H138" s="307"/>
    </row>
    <row r="139" spans="1:8" ht="15.75" customHeight="1">
      <c r="A139" s="122" t="s">
        <v>568</v>
      </c>
      <c r="B139" s="221">
        <v>549</v>
      </c>
      <c r="C139" s="185"/>
      <c r="D139" s="185"/>
      <c r="E139" s="185"/>
      <c r="F139" s="187"/>
      <c r="G139" s="220">
        <f t="shared" si="10"/>
        <v>0</v>
      </c>
      <c r="H139" s="188"/>
    </row>
    <row r="140" spans="1:8" ht="15.75" customHeight="1">
      <c r="A140" s="122" t="s">
        <v>569</v>
      </c>
      <c r="B140" s="221">
        <v>555</v>
      </c>
      <c r="C140" s="185"/>
      <c r="D140" s="185"/>
      <c r="E140" s="185"/>
      <c r="F140" s="187"/>
      <c r="G140" s="220">
        <f t="shared" si="10"/>
        <v>0</v>
      </c>
      <c r="H140" s="188"/>
    </row>
    <row r="141" spans="1:8" ht="15.75" customHeight="1">
      <c r="A141" s="122" t="s">
        <v>626</v>
      </c>
      <c r="B141" s="221">
        <v>573</v>
      </c>
      <c r="C141" s="185"/>
      <c r="D141" s="185"/>
      <c r="E141" s="185"/>
      <c r="F141" s="187"/>
      <c r="G141" s="220">
        <f t="shared" si="10"/>
        <v>0</v>
      </c>
      <c r="H141" s="188"/>
    </row>
    <row r="142" spans="1:8" ht="15.75" customHeight="1">
      <c r="A142" s="122" t="s">
        <v>627</v>
      </c>
      <c r="B142" s="221">
        <v>550</v>
      </c>
      <c r="C142" s="185"/>
      <c r="D142" s="185"/>
      <c r="E142" s="185"/>
      <c r="F142" s="187"/>
      <c r="G142" s="220">
        <f t="shared" si="10"/>
        <v>0</v>
      </c>
      <c r="H142" s="188"/>
    </row>
    <row r="143" spans="1:8" ht="15.75" customHeight="1">
      <c r="A143" s="122" t="s">
        <v>628</v>
      </c>
      <c r="B143" s="221">
        <v>580</v>
      </c>
      <c r="C143" s="185"/>
      <c r="D143" s="185"/>
      <c r="E143" s="185"/>
      <c r="F143" s="187"/>
      <c r="G143" s="220">
        <f t="shared" si="10"/>
        <v>0</v>
      </c>
      <c r="H143" s="188"/>
    </row>
    <row r="144" spans="1:8" ht="15.75" customHeight="1">
      <c r="A144" s="122" t="s">
        <v>570</v>
      </c>
      <c r="B144" s="221">
        <v>589</v>
      </c>
      <c r="C144" s="185"/>
      <c r="D144" s="185"/>
      <c r="E144" s="185"/>
      <c r="F144" s="187"/>
      <c r="G144" s="220">
        <f t="shared" si="10"/>
        <v>0</v>
      </c>
      <c r="H144" s="188"/>
    </row>
    <row r="145" spans="1:8" ht="24" customHeight="1">
      <c r="A145" s="257" t="s">
        <v>331</v>
      </c>
      <c r="B145" s="221" t="s">
        <v>148</v>
      </c>
      <c r="C145" s="661">
        <f>SUM(C146:C165)</f>
        <v>0</v>
      </c>
      <c r="D145" s="185">
        <f>SUM(D146:D165)</f>
        <v>0</v>
      </c>
      <c r="E145" s="185">
        <f>SUM(E146:E165)</f>
        <v>0</v>
      </c>
      <c r="F145" s="187">
        <f>SUM(F146:F165)</f>
        <v>0</v>
      </c>
      <c r="G145" s="220">
        <f aca="true" t="shared" si="11" ref="G145:G165">C145+D145+E145+F145</f>
        <v>0</v>
      </c>
      <c r="H145" s="188">
        <f>SUM(H146:H165)</f>
        <v>0</v>
      </c>
    </row>
    <row r="146" spans="1:8" ht="15.75" customHeight="1">
      <c r="A146" s="122" t="s">
        <v>629</v>
      </c>
      <c r="B146" s="221">
        <v>625</v>
      </c>
      <c r="C146" s="353"/>
      <c r="D146" s="662"/>
      <c r="E146" s="662"/>
      <c r="F146" s="663"/>
      <c r="G146" s="664">
        <f t="shared" si="11"/>
        <v>0</v>
      </c>
      <c r="H146" s="665"/>
    </row>
    <row r="147" spans="1:8" ht="15.75" customHeight="1">
      <c r="A147" s="122" t="s">
        <v>630</v>
      </c>
      <c r="B147" s="221">
        <v>610</v>
      </c>
      <c r="C147" s="187"/>
      <c r="D147" s="187"/>
      <c r="E147" s="187"/>
      <c r="F147" s="187"/>
      <c r="G147" s="220">
        <f t="shared" si="11"/>
        <v>0</v>
      </c>
      <c r="H147" s="307"/>
    </row>
    <row r="148" spans="1:8" ht="15.75" customHeight="1">
      <c r="A148" s="122" t="s">
        <v>631</v>
      </c>
      <c r="B148" s="221">
        <v>611</v>
      </c>
      <c r="C148" s="185"/>
      <c r="D148" s="185"/>
      <c r="E148" s="185"/>
      <c r="F148" s="187"/>
      <c r="G148" s="220">
        <f t="shared" si="11"/>
        <v>0</v>
      </c>
      <c r="H148" s="188"/>
    </row>
    <row r="149" spans="1:8" ht="15.75" customHeight="1">
      <c r="A149" s="122" t="s">
        <v>632</v>
      </c>
      <c r="B149" s="221">
        <v>666</v>
      </c>
      <c r="C149" s="185"/>
      <c r="D149" s="185"/>
      <c r="E149" s="185"/>
      <c r="F149" s="187"/>
      <c r="G149" s="220">
        <f t="shared" si="11"/>
        <v>0</v>
      </c>
      <c r="H149" s="188"/>
    </row>
    <row r="150" spans="1:8" ht="15.75" customHeight="1">
      <c r="A150" s="122" t="s">
        <v>633</v>
      </c>
      <c r="B150" s="221">
        <v>630</v>
      </c>
      <c r="C150" s="185"/>
      <c r="D150" s="185"/>
      <c r="E150" s="185"/>
      <c r="F150" s="187"/>
      <c r="G150" s="220">
        <f t="shared" si="11"/>
        <v>0</v>
      </c>
      <c r="H150" s="188"/>
    </row>
    <row r="151" spans="1:8" ht="15.75" customHeight="1">
      <c r="A151" s="122" t="s">
        <v>634</v>
      </c>
      <c r="B151" s="221">
        <v>612</v>
      </c>
      <c r="C151" s="185"/>
      <c r="D151" s="185"/>
      <c r="E151" s="185"/>
      <c r="F151" s="187"/>
      <c r="G151" s="220">
        <f t="shared" si="11"/>
        <v>0</v>
      </c>
      <c r="H151" s="188"/>
    </row>
    <row r="152" spans="1:8" ht="15.75" customHeight="1">
      <c r="A152" s="122" t="s">
        <v>571</v>
      </c>
      <c r="B152" s="221">
        <v>645</v>
      </c>
      <c r="C152" s="185"/>
      <c r="D152" s="185"/>
      <c r="E152" s="185"/>
      <c r="F152" s="187"/>
      <c r="G152" s="220">
        <f t="shared" si="11"/>
        <v>0</v>
      </c>
      <c r="H152" s="188"/>
    </row>
    <row r="153" spans="1:8" ht="15.75" customHeight="1">
      <c r="A153" s="195" t="s">
        <v>572</v>
      </c>
      <c r="B153" s="221">
        <v>613</v>
      </c>
      <c r="C153" s="185"/>
      <c r="D153" s="185"/>
      <c r="E153" s="185"/>
      <c r="F153" s="187"/>
      <c r="G153" s="220">
        <f t="shared" si="11"/>
        <v>0</v>
      </c>
      <c r="H153" s="188"/>
    </row>
    <row r="154" spans="1:8" ht="15.75" customHeight="1">
      <c r="A154" s="122" t="s">
        <v>635</v>
      </c>
      <c r="B154" s="221">
        <v>614</v>
      </c>
      <c r="C154" s="185"/>
      <c r="D154" s="185"/>
      <c r="E154" s="185"/>
      <c r="F154" s="187"/>
      <c r="G154" s="220">
        <f t="shared" si="11"/>
        <v>0</v>
      </c>
      <c r="H154" s="188"/>
    </row>
    <row r="155" spans="1:8" ht="15.75" customHeight="1">
      <c r="A155" s="122" t="s">
        <v>573</v>
      </c>
      <c r="B155" s="221">
        <v>655</v>
      </c>
      <c r="C155" s="309"/>
      <c r="D155" s="309"/>
      <c r="E155" s="185"/>
      <c r="F155" s="187"/>
      <c r="G155" s="220">
        <f t="shared" si="11"/>
        <v>0</v>
      </c>
      <c r="H155" s="273"/>
    </row>
    <row r="156" spans="1:8" ht="15.75" customHeight="1">
      <c r="A156" s="122" t="s">
        <v>636</v>
      </c>
      <c r="B156" s="221">
        <v>635</v>
      </c>
      <c r="C156" s="309"/>
      <c r="D156" s="309"/>
      <c r="E156" s="185"/>
      <c r="F156" s="187"/>
      <c r="G156" s="220">
        <f t="shared" si="11"/>
        <v>0</v>
      </c>
      <c r="H156" s="273"/>
    </row>
    <row r="157" spans="1:8" ht="15.75" customHeight="1">
      <c r="A157" s="122" t="s">
        <v>574</v>
      </c>
      <c r="B157" s="221">
        <v>660</v>
      </c>
      <c r="C157" s="185"/>
      <c r="D157" s="185"/>
      <c r="E157" s="185"/>
      <c r="F157" s="187"/>
      <c r="G157" s="220">
        <f t="shared" si="11"/>
        <v>0</v>
      </c>
      <c r="H157" s="188"/>
    </row>
    <row r="158" spans="1:8" ht="15.75" customHeight="1">
      <c r="A158" s="122" t="s">
        <v>575</v>
      </c>
      <c r="B158" s="221">
        <v>665</v>
      </c>
      <c r="C158" s="309"/>
      <c r="D158" s="309"/>
      <c r="E158" s="185"/>
      <c r="F158" s="187"/>
      <c r="G158" s="220">
        <f t="shared" si="11"/>
        <v>0</v>
      </c>
      <c r="H158" s="273"/>
    </row>
    <row r="159" spans="1:8" ht="15.75" customHeight="1">
      <c r="A159" s="122" t="s">
        <v>637</v>
      </c>
      <c r="B159" s="221">
        <v>640</v>
      </c>
      <c r="C159" s="185"/>
      <c r="D159" s="185"/>
      <c r="E159" s="185"/>
      <c r="F159" s="187"/>
      <c r="G159" s="220">
        <f t="shared" si="11"/>
        <v>0</v>
      </c>
      <c r="H159" s="188"/>
    </row>
    <row r="160" spans="1:8" ht="15.75" customHeight="1">
      <c r="A160" s="122" t="s">
        <v>638</v>
      </c>
      <c r="B160" s="221">
        <v>615</v>
      </c>
      <c r="C160" s="185"/>
      <c r="D160" s="185"/>
      <c r="E160" s="185"/>
      <c r="F160" s="187"/>
      <c r="G160" s="220">
        <f t="shared" si="11"/>
        <v>0</v>
      </c>
      <c r="H160" s="188"/>
    </row>
    <row r="161" spans="1:8" ht="15.75" customHeight="1">
      <c r="A161" s="122" t="s">
        <v>639</v>
      </c>
      <c r="B161" s="221">
        <v>616</v>
      </c>
      <c r="C161" s="185"/>
      <c r="D161" s="185"/>
      <c r="E161" s="185"/>
      <c r="F161" s="187"/>
      <c r="G161" s="220">
        <f t="shared" si="11"/>
        <v>0</v>
      </c>
      <c r="H161" s="188"/>
    </row>
    <row r="162" spans="1:8" ht="15.75" customHeight="1">
      <c r="A162" s="122" t="s">
        <v>640</v>
      </c>
      <c r="B162" s="221">
        <v>617</v>
      </c>
      <c r="C162" s="309"/>
      <c r="D162" s="309"/>
      <c r="E162" s="185"/>
      <c r="F162" s="187"/>
      <c r="G162" s="220">
        <f t="shared" si="11"/>
        <v>0</v>
      </c>
      <c r="H162" s="273"/>
    </row>
    <row r="163" spans="1:8" s="148" customFormat="1" ht="15.75" customHeight="1">
      <c r="A163" s="222" t="s">
        <v>576</v>
      </c>
      <c r="B163" s="221">
        <v>619</v>
      </c>
      <c r="C163" s="309"/>
      <c r="D163" s="309"/>
      <c r="E163" s="185"/>
      <c r="F163" s="187"/>
      <c r="G163" s="220">
        <f t="shared" si="11"/>
        <v>0</v>
      </c>
      <c r="H163" s="273"/>
    </row>
    <row r="164" spans="1:8" s="148" customFormat="1" ht="15.75" customHeight="1">
      <c r="A164" s="222" t="s">
        <v>577</v>
      </c>
      <c r="B164" s="221">
        <v>679</v>
      </c>
      <c r="C164" s="309"/>
      <c r="D164" s="309"/>
      <c r="E164" s="185"/>
      <c r="F164" s="187"/>
      <c r="G164" s="220">
        <f t="shared" si="11"/>
        <v>0</v>
      </c>
      <c r="H164" s="273"/>
    </row>
    <row r="165" spans="1:8" ht="15.75" customHeight="1">
      <c r="A165" s="222" t="s">
        <v>578</v>
      </c>
      <c r="B165" s="221">
        <v>689</v>
      </c>
      <c r="C165" s="185"/>
      <c r="D165" s="185"/>
      <c r="E165" s="185"/>
      <c r="F165" s="187"/>
      <c r="G165" s="220">
        <f t="shared" si="11"/>
        <v>0</v>
      </c>
      <c r="H165" s="188"/>
    </row>
    <row r="166" spans="1:8" ht="24" customHeight="1">
      <c r="A166" s="257" t="s">
        <v>332</v>
      </c>
      <c r="B166" s="221"/>
      <c r="C166" s="661">
        <f>SUM(C167:C178)</f>
        <v>0</v>
      </c>
      <c r="D166" s="185">
        <f>SUM(D167:D178)</f>
        <v>0</v>
      </c>
      <c r="E166" s="185">
        <f>SUM(E167:E178)</f>
        <v>0</v>
      </c>
      <c r="F166" s="187">
        <f>SUM(F167:F178)</f>
        <v>0</v>
      </c>
      <c r="G166" s="220">
        <f aca="true" t="shared" si="12" ref="G166:G178">C166+D166+E166+F166</f>
        <v>0</v>
      </c>
      <c r="H166" s="188">
        <f>SUM(H167:H178)</f>
        <v>0</v>
      </c>
    </row>
    <row r="167" spans="1:8" ht="15.75" customHeight="1">
      <c r="A167" s="122" t="s">
        <v>579</v>
      </c>
      <c r="B167" s="221">
        <v>728</v>
      </c>
      <c r="C167" s="353"/>
      <c r="D167" s="662"/>
      <c r="E167" s="662"/>
      <c r="F167" s="663"/>
      <c r="G167" s="664">
        <f t="shared" si="12"/>
        <v>0</v>
      </c>
      <c r="H167" s="665"/>
    </row>
    <row r="168" spans="1:8" ht="15.75" customHeight="1">
      <c r="A168" s="122" t="s">
        <v>641</v>
      </c>
      <c r="B168" s="221">
        <v>730</v>
      </c>
      <c r="C168" s="187"/>
      <c r="D168" s="187"/>
      <c r="E168" s="187"/>
      <c r="F168" s="187"/>
      <c r="G168" s="220">
        <f t="shared" si="12"/>
        <v>0</v>
      </c>
      <c r="H168" s="307"/>
    </row>
    <row r="169" spans="1:8" ht="15.75" customHeight="1">
      <c r="A169" s="122" t="s">
        <v>664</v>
      </c>
      <c r="B169" s="221">
        <v>740</v>
      </c>
      <c r="C169" s="185"/>
      <c r="D169" s="185"/>
      <c r="E169" s="185"/>
      <c r="F169" s="187"/>
      <c r="G169" s="220">
        <f>C169+D169+E169+F169</f>
        <v>0</v>
      </c>
      <c r="H169" s="188"/>
    </row>
    <row r="170" spans="1:8" ht="15.75" customHeight="1">
      <c r="A170" s="122" t="s">
        <v>580</v>
      </c>
      <c r="B170" s="221">
        <v>738</v>
      </c>
      <c r="C170" s="185"/>
      <c r="D170" s="185"/>
      <c r="E170" s="185"/>
      <c r="F170" s="187"/>
      <c r="G170" s="220">
        <f t="shared" si="12"/>
        <v>0</v>
      </c>
      <c r="H170" s="188"/>
    </row>
    <row r="171" spans="1:8" ht="15.75" customHeight="1">
      <c r="A171" s="122" t="s">
        <v>642</v>
      </c>
      <c r="B171" s="221">
        <v>745</v>
      </c>
      <c r="C171" s="185"/>
      <c r="D171" s="185"/>
      <c r="E171" s="185"/>
      <c r="F171" s="187"/>
      <c r="G171" s="220">
        <f t="shared" si="12"/>
        <v>0</v>
      </c>
      <c r="H171" s="188"/>
    </row>
    <row r="172" spans="1:8" ht="15.75" customHeight="1">
      <c r="A172" s="122" t="s">
        <v>643</v>
      </c>
      <c r="B172" s="221">
        <v>751</v>
      </c>
      <c r="C172" s="185"/>
      <c r="D172" s="185"/>
      <c r="E172" s="185"/>
      <c r="F172" s="187"/>
      <c r="G172" s="220">
        <f t="shared" si="12"/>
        <v>0</v>
      </c>
      <c r="H172" s="188"/>
    </row>
    <row r="173" spans="1:8" ht="15.75" customHeight="1">
      <c r="A173" s="122" t="s">
        <v>644</v>
      </c>
      <c r="B173" s="221">
        <v>753</v>
      </c>
      <c r="C173" s="185"/>
      <c r="D173" s="185"/>
      <c r="E173" s="185"/>
      <c r="F173" s="187"/>
      <c r="G173" s="220">
        <f t="shared" si="12"/>
        <v>0</v>
      </c>
      <c r="H173" s="188"/>
    </row>
    <row r="174" spans="1:8" ht="15.75" customHeight="1">
      <c r="A174" s="122" t="s">
        <v>645</v>
      </c>
      <c r="B174" s="221">
        <v>755</v>
      </c>
      <c r="C174" s="185"/>
      <c r="D174" s="185"/>
      <c r="E174" s="185"/>
      <c r="F174" s="187"/>
      <c r="G174" s="220">
        <f t="shared" si="12"/>
        <v>0</v>
      </c>
      <c r="H174" s="188"/>
    </row>
    <row r="175" spans="1:8" ht="15.75" customHeight="1">
      <c r="A175" s="122" t="s">
        <v>646</v>
      </c>
      <c r="B175" s="221">
        <v>764</v>
      </c>
      <c r="C175" s="185"/>
      <c r="D175" s="185"/>
      <c r="E175" s="185"/>
      <c r="F175" s="187"/>
      <c r="G175" s="220">
        <f t="shared" si="12"/>
        <v>0</v>
      </c>
      <c r="H175" s="188"/>
    </row>
    <row r="176" spans="1:8" ht="15.75" customHeight="1">
      <c r="A176" s="122" t="s">
        <v>647</v>
      </c>
      <c r="B176" s="221">
        <v>765</v>
      </c>
      <c r="C176" s="185"/>
      <c r="D176" s="185"/>
      <c r="E176" s="185"/>
      <c r="F176" s="187"/>
      <c r="G176" s="220">
        <f t="shared" si="12"/>
        <v>0</v>
      </c>
      <c r="H176" s="188"/>
    </row>
    <row r="177" spans="1:8" ht="15.75" customHeight="1">
      <c r="A177" s="122" t="s">
        <v>648</v>
      </c>
      <c r="B177" s="221">
        <v>769</v>
      </c>
      <c r="C177" s="185"/>
      <c r="D177" s="185"/>
      <c r="E177" s="185"/>
      <c r="F177" s="187"/>
      <c r="G177" s="220">
        <f t="shared" si="12"/>
        <v>0</v>
      </c>
      <c r="H177" s="188"/>
    </row>
    <row r="178" spans="1:8" ht="15.75" customHeight="1">
      <c r="A178" s="122" t="s">
        <v>581</v>
      </c>
      <c r="B178" s="221">
        <v>789</v>
      </c>
      <c r="C178" s="185"/>
      <c r="D178" s="185"/>
      <c r="E178" s="185"/>
      <c r="F178" s="187"/>
      <c r="G178" s="220">
        <f t="shared" si="12"/>
        <v>0</v>
      </c>
      <c r="H178" s="188"/>
    </row>
    <row r="179" spans="1:8" ht="24" customHeight="1">
      <c r="A179" s="257" t="s">
        <v>532</v>
      </c>
      <c r="B179" s="221">
        <v>798</v>
      </c>
      <c r="C179" s="661"/>
      <c r="D179" s="185"/>
      <c r="E179" s="185"/>
      <c r="F179" s="187"/>
      <c r="G179" s="220">
        <f>C179+D179+E179+F179</f>
        <v>0</v>
      </c>
      <c r="H179" s="188"/>
    </row>
    <row r="180" spans="1:8" s="194" customFormat="1" ht="27.75" customHeight="1">
      <c r="A180" s="248" t="s">
        <v>333</v>
      </c>
      <c r="B180" s="363"/>
      <c r="C180" s="185">
        <f>SUM(C182:C203)</f>
        <v>0</v>
      </c>
      <c r="D180" s="185">
        <f>SUM(D182:D203)</f>
        <v>0</v>
      </c>
      <c r="E180" s="185">
        <f>SUM(E182:E203)</f>
        <v>0</v>
      </c>
      <c r="F180" s="185">
        <f>SUM(F182:F203)</f>
        <v>0</v>
      </c>
      <c r="G180" s="220">
        <f>C180+D180+E180+F180</f>
        <v>0</v>
      </c>
      <c r="H180" s="188">
        <f>SUM(H182:H203)</f>
        <v>0</v>
      </c>
    </row>
    <row r="181" spans="1:8" s="61" customFormat="1" ht="27.75" customHeight="1">
      <c r="A181" s="868" t="s">
        <v>755</v>
      </c>
      <c r="B181" s="362"/>
      <c r="C181" s="204"/>
      <c r="D181" s="204"/>
      <c r="E181" s="204"/>
      <c r="F181" s="120"/>
      <c r="G181" s="359"/>
      <c r="H181" s="271"/>
    </row>
    <row r="182" spans="1:8" ht="15.75" customHeight="1">
      <c r="A182" s="122" t="s">
        <v>649</v>
      </c>
      <c r="B182" s="221">
        <v>832</v>
      </c>
      <c r="C182" s="639"/>
      <c r="D182" s="320"/>
      <c r="E182" s="320"/>
      <c r="F182" s="191"/>
      <c r="G182" s="636">
        <f>C182+D182+E182+F182</f>
        <v>0</v>
      </c>
      <c r="H182" s="834"/>
    </row>
    <row r="183" spans="1:8" ht="15.75" customHeight="1">
      <c r="A183" s="122" t="s">
        <v>655</v>
      </c>
      <c r="B183" s="221">
        <v>862</v>
      </c>
      <c r="C183" s="185"/>
      <c r="D183" s="185"/>
      <c r="E183" s="185"/>
      <c r="F183" s="187"/>
      <c r="G183" s="220">
        <f>C183+D183+E183+F183</f>
        <v>0</v>
      </c>
      <c r="H183" s="188"/>
    </row>
    <row r="184" spans="1:8" ht="15.75" customHeight="1">
      <c r="A184" s="122" t="s">
        <v>657</v>
      </c>
      <c r="B184" s="221">
        <v>866</v>
      </c>
      <c r="C184" s="185"/>
      <c r="D184" s="185"/>
      <c r="E184" s="185"/>
      <c r="F184" s="187"/>
      <c r="G184" s="220">
        <f>C184+D184+E184+F184</f>
        <v>0</v>
      </c>
      <c r="H184" s="188"/>
    </row>
    <row r="185" spans="1:8" ht="15.75" customHeight="1">
      <c r="A185" s="122" t="s">
        <v>661</v>
      </c>
      <c r="B185" s="221">
        <v>854</v>
      </c>
      <c r="C185" s="185"/>
      <c r="D185" s="185"/>
      <c r="E185" s="185"/>
      <c r="F185" s="187"/>
      <c r="G185" s="220">
        <f>C185+D185+E185+F185</f>
        <v>0</v>
      </c>
      <c r="H185" s="188"/>
    </row>
    <row r="186" spans="1:8" ht="15.75" customHeight="1">
      <c r="A186" s="122" t="s">
        <v>771</v>
      </c>
      <c r="B186" s="740">
        <v>1033</v>
      </c>
      <c r="C186" s="185"/>
      <c r="D186" s="185"/>
      <c r="E186" s="185"/>
      <c r="F186" s="187"/>
      <c r="G186" s="220">
        <f>C186+D186+E186+F186</f>
        <v>0</v>
      </c>
      <c r="H186" s="188"/>
    </row>
    <row r="187" spans="1:8" s="61" customFormat="1" ht="27.75" customHeight="1">
      <c r="A187" s="868" t="s">
        <v>756</v>
      </c>
      <c r="B187" s="362"/>
      <c r="C187" s="204"/>
      <c r="D187" s="204"/>
      <c r="E187" s="204"/>
      <c r="F187" s="120"/>
      <c r="G187" s="359"/>
      <c r="H187" s="271"/>
    </row>
    <row r="188" spans="1:8" ht="15.75" customHeight="1">
      <c r="A188" s="122" t="s">
        <v>650</v>
      </c>
      <c r="B188" s="221">
        <v>836</v>
      </c>
      <c r="C188" s="185"/>
      <c r="D188" s="185"/>
      <c r="E188" s="185"/>
      <c r="F188" s="187"/>
      <c r="G188" s="220">
        <f aca="true" t="shared" si="13" ref="G188:G193">C188+D188+E188+F188</f>
        <v>0</v>
      </c>
      <c r="H188" s="188"/>
    </row>
    <row r="189" spans="1:8" ht="15.75" customHeight="1">
      <c r="A189" s="122" t="s">
        <v>651</v>
      </c>
      <c r="B189" s="221">
        <v>859</v>
      </c>
      <c r="C189" s="185"/>
      <c r="D189" s="185"/>
      <c r="E189" s="185"/>
      <c r="F189" s="187"/>
      <c r="G189" s="220">
        <f t="shared" si="13"/>
        <v>0</v>
      </c>
      <c r="H189" s="188"/>
    </row>
    <row r="190" spans="1:8" ht="15.75" customHeight="1">
      <c r="A190" s="122" t="s">
        <v>652</v>
      </c>
      <c r="B190" s="221">
        <v>860</v>
      </c>
      <c r="C190" s="185"/>
      <c r="D190" s="185"/>
      <c r="E190" s="185"/>
      <c r="F190" s="187"/>
      <c r="G190" s="220">
        <f t="shared" si="13"/>
        <v>0</v>
      </c>
      <c r="H190" s="188"/>
    </row>
    <row r="191" spans="1:8" ht="15.75" customHeight="1">
      <c r="A191" s="122" t="s">
        <v>653</v>
      </c>
      <c r="B191" s="221">
        <v>845</v>
      </c>
      <c r="C191" s="309"/>
      <c r="D191" s="309"/>
      <c r="E191" s="185"/>
      <c r="F191" s="187"/>
      <c r="G191" s="220">
        <f t="shared" si="13"/>
        <v>0</v>
      </c>
      <c r="H191" s="273"/>
    </row>
    <row r="192" spans="1:8" ht="15.75" customHeight="1">
      <c r="A192" s="122" t="s">
        <v>813</v>
      </c>
      <c r="B192" s="221">
        <v>861</v>
      </c>
      <c r="C192" s="185"/>
      <c r="D192" s="185"/>
      <c r="E192" s="185"/>
      <c r="F192" s="187"/>
      <c r="G192" s="220">
        <f t="shared" si="13"/>
        <v>0</v>
      </c>
      <c r="H192" s="188"/>
    </row>
    <row r="193" spans="1:8" ht="15.75" customHeight="1">
      <c r="A193" s="122" t="s">
        <v>772</v>
      </c>
      <c r="B193" s="740">
        <v>1034</v>
      </c>
      <c r="C193" s="185"/>
      <c r="D193" s="185"/>
      <c r="E193" s="185"/>
      <c r="F193" s="187"/>
      <c r="G193" s="220">
        <f t="shared" si="13"/>
        <v>0</v>
      </c>
      <c r="H193" s="188"/>
    </row>
    <row r="194" spans="1:8" s="61" customFormat="1" ht="27.75" customHeight="1">
      <c r="A194" s="868" t="s">
        <v>757</v>
      </c>
      <c r="B194" s="362"/>
      <c r="C194" s="204"/>
      <c r="D194" s="204"/>
      <c r="E194" s="204"/>
      <c r="F194" s="120"/>
      <c r="G194" s="359"/>
      <c r="H194" s="271"/>
    </row>
    <row r="195" spans="1:8" ht="15.75" customHeight="1">
      <c r="A195" s="122" t="s">
        <v>654</v>
      </c>
      <c r="B195" s="221">
        <v>856</v>
      </c>
      <c r="C195" s="309"/>
      <c r="D195" s="309"/>
      <c r="E195" s="185"/>
      <c r="F195" s="187"/>
      <c r="G195" s="220">
        <f aca="true" t="shared" si="14" ref="G195:G203">C195+D195+E195+F195</f>
        <v>0</v>
      </c>
      <c r="H195" s="273"/>
    </row>
    <row r="196" spans="1:8" ht="15.75" customHeight="1">
      <c r="A196" s="195" t="s">
        <v>656</v>
      </c>
      <c r="B196" s="221">
        <v>880</v>
      </c>
      <c r="C196" s="185"/>
      <c r="D196" s="185"/>
      <c r="E196" s="185"/>
      <c r="F196" s="187"/>
      <c r="G196" s="220">
        <f t="shared" si="14"/>
        <v>0</v>
      </c>
      <c r="H196" s="188"/>
    </row>
    <row r="197" spans="1:8" ht="15.75" customHeight="1">
      <c r="A197" s="122" t="s">
        <v>658</v>
      </c>
      <c r="B197" s="221">
        <v>868</v>
      </c>
      <c r="C197" s="185"/>
      <c r="D197" s="185"/>
      <c r="E197" s="185"/>
      <c r="F197" s="187"/>
      <c r="G197" s="220">
        <f t="shared" si="14"/>
        <v>0</v>
      </c>
      <c r="H197" s="188"/>
    </row>
    <row r="198" spans="1:8" ht="15.75" customHeight="1">
      <c r="A198" s="122" t="s">
        <v>659</v>
      </c>
      <c r="B198" s="221">
        <v>870</v>
      </c>
      <c r="C198" s="185"/>
      <c r="D198" s="185"/>
      <c r="E198" s="185"/>
      <c r="F198" s="187"/>
      <c r="G198" s="220">
        <f t="shared" si="14"/>
        <v>0</v>
      </c>
      <c r="H198" s="188"/>
    </row>
    <row r="199" spans="1:8" ht="15.75" customHeight="1">
      <c r="A199" s="122" t="s">
        <v>660</v>
      </c>
      <c r="B199" s="221">
        <v>872</v>
      </c>
      <c r="C199" s="185"/>
      <c r="D199" s="185"/>
      <c r="E199" s="185"/>
      <c r="F199" s="187"/>
      <c r="G199" s="220">
        <f t="shared" si="14"/>
        <v>0</v>
      </c>
      <c r="H199" s="188"/>
    </row>
    <row r="200" spans="1:8" ht="15.75" customHeight="1">
      <c r="A200" s="122" t="s">
        <v>662</v>
      </c>
      <c r="B200" s="221">
        <v>876</v>
      </c>
      <c r="C200" s="185"/>
      <c r="D200" s="185"/>
      <c r="E200" s="185"/>
      <c r="F200" s="187"/>
      <c r="G200" s="220">
        <f t="shared" si="14"/>
        <v>0</v>
      </c>
      <c r="H200" s="188"/>
    </row>
    <row r="201" spans="1:8" ht="15.75" customHeight="1">
      <c r="A201" s="122" t="s">
        <v>773</v>
      </c>
      <c r="B201" s="740">
        <v>1035</v>
      </c>
      <c r="C201" s="185"/>
      <c r="D201" s="185"/>
      <c r="E201" s="185"/>
      <c r="F201" s="187"/>
      <c r="G201" s="220">
        <f>C201+D201+E201+F201</f>
        <v>0</v>
      </c>
      <c r="H201" s="188"/>
    </row>
    <row r="202" spans="1:8" s="61" customFormat="1" ht="15.75" customHeight="1">
      <c r="A202" s="258"/>
      <c r="B202" s="362"/>
      <c r="C202" s="204"/>
      <c r="D202" s="204"/>
      <c r="E202" s="204"/>
      <c r="F202" s="632"/>
      <c r="G202" s="633"/>
      <c r="H202" s="271"/>
    </row>
    <row r="203" spans="1:8" ht="15.75" customHeight="1">
      <c r="A203" s="122" t="s">
        <v>582</v>
      </c>
      <c r="B203" s="221">
        <v>889</v>
      </c>
      <c r="C203" s="185"/>
      <c r="D203" s="185"/>
      <c r="E203" s="185"/>
      <c r="F203" s="187"/>
      <c r="G203" s="220">
        <f t="shared" si="14"/>
        <v>0</v>
      </c>
      <c r="H203" s="188"/>
    </row>
    <row r="204" spans="1:8" s="194" customFormat="1" ht="27.75" customHeight="1">
      <c r="A204" s="260" t="s">
        <v>509</v>
      </c>
      <c r="B204" s="221">
        <v>998</v>
      </c>
      <c r="C204" s="661"/>
      <c r="D204" s="185"/>
      <c r="E204" s="185"/>
      <c r="F204" s="187"/>
      <c r="G204" s="220">
        <f>C204+D204+E204+F204</f>
        <v>0</v>
      </c>
      <c r="H204" s="188"/>
    </row>
    <row r="205" spans="1:8" ht="27.75" customHeight="1">
      <c r="A205" s="248" t="s">
        <v>510</v>
      </c>
      <c r="B205" s="221"/>
      <c r="C205" s="310">
        <f>C15+C28+C97+C135+C180+C204</f>
        <v>0</v>
      </c>
      <c r="D205" s="310">
        <f>D15+D28+D97+D135+D180+D204</f>
        <v>0</v>
      </c>
      <c r="E205" s="310">
        <f>E15+E28+E97+E135+E180+E204</f>
        <v>0</v>
      </c>
      <c r="F205" s="303">
        <f>F15+F28+F97+F135+F180+F204</f>
        <v>0</v>
      </c>
      <c r="G205" s="358">
        <f>C205+D205+E205+F205</f>
        <v>0</v>
      </c>
      <c r="H205" s="311">
        <f>H15+H28+H97+H135+H180+H204</f>
        <v>0</v>
      </c>
    </row>
    <row r="206" spans="1:8" ht="15.75" customHeight="1">
      <c r="A206" s="475"/>
      <c r="B206" s="362"/>
      <c r="C206" s="204"/>
      <c r="D206" s="204"/>
      <c r="E206" s="204"/>
      <c r="F206" s="120"/>
      <c r="G206" s="359"/>
      <c r="H206" s="271"/>
    </row>
    <row r="207" spans="1:8" ht="15.75" customHeight="1">
      <c r="A207" s="316" t="s">
        <v>407</v>
      </c>
      <c r="B207" s="362"/>
      <c r="C207" s="632"/>
      <c r="D207" s="632"/>
      <c r="E207" s="632"/>
      <c r="F207" s="632"/>
      <c r="G207" s="633"/>
      <c r="H207" s="329"/>
    </row>
    <row r="208" spans="1:8" ht="16.5">
      <c r="A208" s="787" t="s">
        <v>408</v>
      </c>
      <c r="B208" s="631"/>
      <c r="C208" s="632"/>
      <c r="D208" s="632"/>
      <c r="E208" s="632"/>
      <c r="F208" s="632"/>
      <c r="G208" s="633"/>
      <c r="H208" s="271"/>
    </row>
    <row r="209" spans="1:8" ht="16.5">
      <c r="A209" s="728" t="s">
        <v>409</v>
      </c>
      <c r="B209" s="362"/>
      <c r="C209" s="204"/>
      <c r="D209" s="204"/>
      <c r="E209" s="204"/>
      <c r="F209" s="120"/>
      <c r="G209" s="359"/>
      <c r="H209" s="271"/>
    </row>
    <row r="210" spans="1:8" ht="15.75" customHeight="1">
      <c r="A210" s="349" t="s">
        <v>742</v>
      </c>
      <c r="B210" s="362" t="s">
        <v>148</v>
      </c>
      <c r="C210" s="204"/>
      <c r="D210" s="204"/>
      <c r="E210" s="204"/>
      <c r="F210" s="120"/>
      <c r="G210" s="359"/>
      <c r="H210" s="271"/>
    </row>
    <row r="211" spans="1:8" s="194" customFormat="1" ht="15.75" customHeight="1">
      <c r="A211" s="349" t="s">
        <v>743</v>
      </c>
      <c r="B211" s="365"/>
      <c r="C211" s="204"/>
      <c r="D211" s="204"/>
      <c r="E211" s="204"/>
      <c r="F211" s="120"/>
      <c r="G211" s="359"/>
      <c r="H211" s="271"/>
    </row>
    <row r="212" spans="1:8" s="194" customFormat="1" ht="15.75" customHeight="1">
      <c r="A212" s="367" t="s">
        <v>744</v>
      </c>
      <c r="B212" s="363"/>
      <c r="C212" s="788">
        <f>C215</f>
        <v>0</v>
      </c>
      <c r="D212" s="634" t="s">
        <v>175</v>
      </c>
      <c r="E212" s="635" t="s">
        <v>175</v>
      </c>
      <c r="F212" s="635" t="s">
        <v>175</v>
      </c>
      <c r="G212" s="636">
        <f>C212</f>
        <v>0</v>
      </c>
      <c r="H212" s="789" t="s">
        <v>175</v>
      </c>
    </row>
    <row r="213" spans="1:8" ht="15.75" customHeight="1">
      <c r="A213" s="316" t="s">
        <v>719</v>
      </c>
      <c r="B213" s="362"/>
      <c r="C213" s="335"/>
      <c r="D213" s="315"/>
      <c r="E213" s="315"/>
      <c r="F213" s="335"/>
      <c r="G213" s="366"/>
      <c r="H213" s="364"/>
    </row>
    <row r="214" spans="1:8" ht="15.75" customHeight="1">
      <c r="A214" s="258" t="s">
        <v>720</v>
      </c>
      <c r="B214" s="362"/>
      <c r="C214" s="335"/>
      <c r="D214" s="335"/>
      <c r="E214" s="335"/>
      <c r="F214" s="335"/>
      <c r="G214" s="359"/>
      <c r="H214" s="364"/>
    </row>
    <row r="215" spans="1:8" ht="15.75" customHeight="1">
      <c r="A215" s="134" t="s">
        <v>479</v>
      </c>
      <c r="B215" s="221">
        <v>220</v>
      </c>
      <c r="C215" s="202"/>
      <c r="D215" s="634" t="s">
        <v>175</v>
      </c>
      <c r="E215" s="635" t="s">
        <v>175</v>
      </c>
      <c r="F215" s="635" t="s">
        <v>175</v>
      </c>
      <c r="G215" s="220">
        <f>C215</f>
        <v>0</v>
      </c>
      <c r="H215" s="206" t="s">
        <v>175</v>
      </c>
    </row>
    <row r="216" spans="1:8" ht="15.75" customHeight="1">
      <c r="A216" s="308" t="s">
        <v>323</v>
      </c>
      <c r="B216" s="362" t="s">
        <v>148</v>
      </c>
      <c r="C216" s="204"/>
      <c r="D216" s="335" t="s">
        <v>148</v>
      </c>
      <c r="E216" s="335" t="s">
        <v>148</v>
      </c>
      <c r="F216" s="335"/>
      <c r="G216" s="359"/>
      <c r="H216" s="364" t="s">
        <v>148</v>
      </c>
    </row>
    <row r="217" spans="1:8" s="197" customFormat="1" ht="27.75" customHeight="1">
      <c r="A217" s="248" t="s">
        <v>511</v>
      </c>
      <c r="B217" s="221">
        <v>1000</v>
      </c>
      <c r="C217" s="310">
        <f>C205+C212</f>
        <v>0</v>
      </c>
      <c r="D217" s="310">
        <f>D205</f>
        <v>0</v>
      </c>
      <c r="E217" s="310">
        <f>E205</f>
        <v>0</v>
      </c>
      <c r="F217" s="310">
        <f>F205</f>
        <v>0</v>
      </c>
      <c r="G217" s="220">
        <f>C217+D217+E217+F217</f>
        <v>0</v>
      </c>
      <c r="H217" s="311">
        <f>H205</f>
        <v>0</v>
      </c>
    </row>
    <row r="218" spans="1:8" ht="15.75" customHeight="1">
      <c r="A218" s="148"/>
      <c r="B218" s="362"/>
      <c r="C218" s="204"/>
      <c r="D218" s="267"/>
      <c r="E218" s="267"/>
      <c r="F218" s="120"/>
      <c r="G218" s="359"/>
      <c r="H218" s="368"/>
    </row>
    <row r="219" spans="1:8" ht="15.75" customHeight="1">
      <c r="A219" s="148"/>
      <c r="B219" s="631"/>
      <c r="C219" s="335"/>
      <c r="D219" s="204"/>
      <c r="E219" s="204"/>
      <c r="F219" s="335"/>
      <c r="G219" s="359"/>
      <c r="H219" s="630"/>
    </row>
    <row r="220" spans="1:8" ht="15.75" customHeight="1">
      <c r="A220" s="122" t="s">
        <v>470</v>
      </c>
      <c r="B220" s="221">
        <v>901</v>
      </c>
      <c r="C220" s="202" t="s">
        <v>175</v>
      </c>
      <c r="D220" s="639"/>
      <c r="E220" s="320"/>
      <c r="F220" s="635" t="s">
        <v>175</v>
      </c>
      <c r="G220" s="636">
        <f>D220+E220</f>
        <v>0</v>
      </c>
      <c r="H220" s="644"/>
    </row>
    <row r="221" spans="1:8" ht="15.75" customHeight="1">
      <c r="A221" s="122" t="s">
        <v>471</v>
      </c>
      <c r="B221" s="221">
        <v>909</v>
      </c>
      <c r="C221" s="202" t="s">
        <v>175</v>
      </c>
      <c r="D221" s="640"/>
      <c r="E221" s="641"/>
      <c r="F221" s="642" t="s">
        <v>175</v>
      </c>
      <c r="G221" s="643">
        <f>D221+E221</f>
        <v>0</v>
      </c>
      <c r="H221" s="645"/>
    </row>
    <row r="222" spans="1:8" ht="15.75" customHeight="1">
      <c r="A222" s="122" t="s">
        <v>475</v>
      </c>
      <c r="B222" s="221">
        <v>915</v>
      </c>
      <c r="C222" s="202" t="s">
        <v>175</v>
      </c>
      <c r="D222" s="185"/>
      <c r="E222" s="639"/>
      <c r="F222" s="634" t="s">
        <v>175</v>
      </c>
      <c r="G222" s="220">
        <f>D222+E222</f>
        <v>0</v>
      </c>
      <c r="H222" s="188"/>
    </row>
    <row r="223" spans="1:16" ht="15.75" customHeight="1">
      <c r="A223" s="122" t="s">
        <v>476</v>
      </c>
      <c r="B223" s="221">
        <v>913</v>
      </c>
      <c r="C223" s="202" t="s">
        <v>175</v>
      </c>
      <c r="D223" s="185"/>
      <c r="E223" s="185"/>
      <c r="F223" s="202" t="s">
        <v>175</v>
      </c>
      <c r="G223" s="220">
        <f>D223+E223</f>
        <v>0</v>
      </c>
      <c r="H223" s="188"/>
      <c r="P223" s="630"/>
    </row>
    <row r="224" spans="1:8" ht="15.75" customHeight="1">
      <c r="A224" s="195" t="s">
        <v>474</v>
      </c>
      <c r="B224" s="221">
        <v>989</v>
      </c>
      <c r="C224" s="202" t="s">
        <v>175</v>
      </c>
      <c r="D224" s="185"/>
      <c r="E224" s="185"/>
      <c r="F224" s="202" t="s">
        <v>175</v>
      </c>
      <c r="G224" s="220">
        <f>D224+E224</f>
        <v>0</v>
      </c>
      <c r="H224" s="188"/>
    </row>
    <row r="225" spans="1:8" ht="15.75" customHeight="1">
      <c r="A225" s="148"/>
      <c r="B225" s="362"/>
      <c r="C225" s="666" t="s">
        <v>175</v>
      </c>
      <c r="D225" s="339"/>
      <c r="E225" s="339"/>
      <c r="F225" s="667" t="s">
        <v>175</v>
      </c>
      <c r="G225" s="668"/>
      <c r="H225" s="669"/>
    </row>
    <row r="226" spans="1:8" s="138" customFormat="1" ht="27.75" customHeight="1">
      <c r="A226" s="292" t="s">
        <v>410</v>
      </c>
      <c r="B226" s="221">
        <v>3000</v>
      </c>
      <c r="C226" s="202" t="s">
        <v>175</v>
      </c>
      <c r="D226" s="185">
        <f>SUM(D220:D224)</f>
        <v>0</v>
      </c>
      <c r="E226" s="185">
        <f>SUM(E220:E224)</f>
        <v>0</v>
      </c>
      <c r="F226" s="202" t="s">
        <v>175</v>
      </c>
      <c r="G226" s="220">
        <f>D226+E226</f>
        <v>0</v>
      </c>
      <c r="H226" s="188">
        <f>SUM(H220:H224)</f>
        <v>0</v>
      </c>
    </row>
    <row r="227" spans="1:8" ht="15.75" customHeight="1">
      <c r="A227" s="148"/>
      <c r="B227" s="362"/>
      <c r="C227" s="335"/>
      <c r="D227" s="204"/>
      <c r="E227" s="204"/>
      <c r="F227" s="335"/>
      <c r="G227" s="359"/>
      <c r="H227" s="271"/>
    </row>
    <row r="228" spans="1:8" ht="15.75" customHeight="1">
      <c r="A228" s="148"/>
      <c r="B228" s="631"/>
      <c r="C228" s="204"/>
      <c r="D228" s="204"/>
      <c r="E228" s="204"/>
      <c r="F228" s="204"/>
      <c r="G228" s="359"/>
      <c r="H228" s="630"/>
    </row>
    <row r="229" spans="1:8" s="138" customFormat="1" ht="27.75" customHeight="1" thickBot="1">
      <c r="A229" s="293" t="s">
        <v>411</v>
      </c>
      <c r="B229" s="369"/>
      <c r="C229" s="638">
        <f>C217</f>
        <v>0</v>
      </c>
      <c r="D229" s="370">
        <f>D217+D226</f>
        <v>0</v>
      </c>
      <c r="E229" s="370">
        <f>E217+E226</f>
        <v>0</v>
      </c>
      <c r="F229" s="370">
        <f>F217</f>
        <v>0</v>
      </c>
      <c r="G229" s="371">
        <f>C229+D229+E229+F229</f>
        <v>0</v>
      </c>
      <c r="H229" s="372">
        <f>H217+H226</f>
        <v>0</v>
      </c>
    </row>
    <row r="230" spans="1:8" s="61" customFormat="1" ht="15.75" customHeight="1" thickTop="1">
      <c r="A230" s="80"/>
      <c r="B230" s="373"/>
      <c r="C230" s="364"/>
      <c r="D230" s="271"/>
      <c r="E230" s="271"/>
      <c r="F230" s="364"/>
      <c r="G230" s="300"/>
      <c r="H230" s="271"/>
    </row>
    <row r="231" spans="1:8" ht="15.75" customHeight="1">
      <c r="A231" s="148"/>
      <c r="B231" s="374"/>
      <c r="C231" s="637"/>
      <c r="D231" s="637"/>
      <c r="E231" s="637"/>
      <c r="F231" s="637"/>
      <c r="G231" s="637"/>
      <c r="H231" s="637"/>
    </row>
    <row r="232" spans="1:8" ht="15.75" customHeight="1">
      <c r="A232" s="148"/>
      <c r="B232" s="374"/>
      <c r="C232" s="62"/>
      <c r="D232" s="62"/>
      <c r="E232" s="62"/>
      <c r="F232" s="62"/>
      <c r="G232" s="300"/>
      <c r="H232" s="62"/>
    </row>
    <row r="233" spans="1:8" ht="15.75" customHeight="1">
      <c r="A233" s="148"/>
      <c r="B233" s="148"/>
      <c r="C233" s="148"/>
      <c r="D233" s="148"/>
      <c r="E233" s="148"/>
      <c r="F233" s="148"/>
      <c r="G233" s="333"/>
      <c r="H233" s="148"/>
    </row>
    <row r="234" spans="1:8" ht="15.75" customHeight="1">
      <c r="A234" s="148"/>
      <c r="B234" s="148"/>
      <c r="C234" s="148"/>
      <c r="D234" s="148"/>
      <c r="E234" s="148"/>
      <c r="F234" s="148"/>
      <c r="G234" s="333"/>
      <c r="H234" s="148"/>
    </row>
    <row r="235" spans="3:8" ht="15.75" customHeight="1">
      <c r="C235" s="148"/>
      <c r="D235" s="148"/>
      <c r="E235" s="148"/>
      <c r="F235" s="148"/>
      <c r="G235" s="148"/>
      <c r="H235" s="148"/>
    </row>
    <row r="236" spans="3:8" ht="15.75" customHeight="1">
      <c r="C236" s="148"/>
      <c r="D236" s="148"/>
      <c r="E236" s="148"/>
      <c r="F236" s="148"/>
      <c r="G236" s="148"/>
      <c r="H236" s="148"/>
    </row>
  </sheetData>
  <sheetProtection/>
  <printOptions/>
  <pageMargins left="0.3937007874015748" right="0.3937007874015748" top="0.7086614173228347" bottom="0.5118110236220472" header="0.11811023622047245" footer="0.11811023622047245"/>
  <pageSetup firstPageNumber="16" useFirstPageNumber="1" fitToHeight="6" horizontalDpi="600" verticalDpi="600" orientation="portrait" paperSize="9" scale="45" r:id="rId1"/>
  <headerFooter alignWithMargins="0">
    <oddFooter>&amp;L&amp;D, &amp;T&amp;C&amp;P</oddFooter>
  </headerFooter>
  <ignoredErrors>
    <ignoredError sqref="C8 H8" numberStoredAsText="1"/>
    <ignoredError sqref="C229 F229 F179:G179" unlockedFormula="1"/>
    <ignoredError sqref="D229 G180" formula="1" unlockedFormula="1"/>
    <ignoredError sqref="E213 E215:E216 F166:G166 F136:G136 G28 F205:G205 F145:G145 F135:G135 G36 F97:G97 F122:G122 G29 G9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88"/>
  <sheetViews>
    <sheetView showGridLines="0" zoomScale="75" zoomScaleNormal="75" zoomScalePageLayoutView="0" workbookViewId="0" topLeftCell="A1">
      <pane xSplit="2" ySplit="12" topLeftCell="C1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5" sqref="A5"/>
    </sheetView>
  </sheetViews>
  <sheetFormatPr defaultColWidth="11.4453125" defaultRowHeight="15.75"/>
  <cols>
    <col min="1" max="1" width="47.99609375" style="25" customWidth="1"/>
    <col min="2" max="2" width="5.88671875" style="38" customWidth="1"/>
    <col min="3" max="4" width="10.88671875" style="25" customWidth="1"/>
    <col min="5" max="5" width="11.88671875" style="58" customWidth="1"/>
    <col min="6" max="6" width="0.55078125" style="26" customWidth="1"/>
    <col min="7" max="16384" width="11.4453125" style="25" customWidth="1"/>
  </cols>
  <sheetData>
    <row r="1" spans="1:5" ht="15.75" customHeight="1" thickBot="1">
      <c r="A1" s="375" t="s">
        <v>80</v>
      </c>
      <c r="B1" s="148"/>
      <c r="C1" s="148"/>
      <c r="D1" s="376" t="s">
        <v>0</v>
      </c>
      <c r="E1" s="377" t="s">
        <v>1</v>
      </c>
    </row>
    <row r="2" spans="1:5" ht="48" customHeight="1" thickTop="1">
      <c r="A2" s="1076" t="s">
        <v>181</v>
      </c>
      <c r="B2" s="1076"/>
      <c r="C2" s="148"/>
      <c r="D2" s="148"/>
      <c r="E2" s="62"/>
    </row>
    <row r="3" spans="1:5" ht="15.75" thickBot="1">
      <c r="A3" s="72" t="s">
        <v>816</v>
      </c>
      <c r="B3" s="25"/>
      <c r="D3" s="376" t="s">
        <v>3</v>
      </c>
      <c r="E3" s="224">
        <v>2023</v>
      </c>
    </row>
    <row r="4" spans="1:5" ht="15.75" thickTop="1">
      <c r="A4" s="28"/>
      <c r="B4" s="25"/>
      <c r="E4" s="26"/>
    </row>
    <row r="5" spans="2:5" ht="15">
      <c r="B5" s="25"/>
      <c r="C5" s="148"/>
      <c r="D5" s="378" t="s">
        <v>4</v>
      </c>
      <c r="E5" s="379" t="s">
        <v>1</v>
      </c>
    </row>
    <row r="6" spans="2:6" ht="15.75" customHeight="1">
      <c r="B6" s="29"/>
      <c r="C6" s="149"/>
      <c r="D6" s="149"/>
      <c r="E6" s="62"/>
      <c r="F6" s="31"/>
    </row>
    <row r="7" spans="2:6" ht="15.75" customHeight="1">
      <c r="B7" s="30"/>
      <c r="C7" s="148"/>
      <c r="D7" s="380" t="s">
        <v>81</v>
      </c>
      <c r="E7" s="381"/>
      <c r="F7" s="32"/>
    </row>
    <row r="8" spans="1:6" ht="15">
      <c r="A8" s="382" t="s">
        <v>82</v>
      </c>
      <c r="B8" s="383"/>
      <c r="C8" s="149"/>
      <c r="D8" s="149"/>
      <c r="E8" s="384"/>
      <c r="F8" s="33"/>
    </row>
    <row r="9" spans="1:6" ht="15">
      <c r="A9" s="385"/>
      <c r="B9" s="386"/>
      <c r="C9" s="387">
        <v>528</v>
      </c>
      <c r="D9" s="387">
        <v>529</v>
      </c>
      <c r="E9" s="388" t="s">
        <v>83</v>
      </c>
      <c r="F9" s="25"/>
    </row>
    <row r="10" spans="1:6" ht="15">
      <c r="A10" s="389"/>
      <c r="B10" s="390"/>
      <c r="C10" s="1070" t="s">
        <v>84</v>
      </c>
      <c r="D10" s="1072" t="s">
        <v>250</v>
      </c>
      <c r="E10" s="1074" t="s">
        <v>85</v>
      </c>
      <c r="F10" s="25"/>
    </row>
    <row r="11" spans="1:5" s="35" customFormat="1" ht="30.75">
      <c r="A11" s="391" t="s">
        <v>86</v>
      </c>
      <c r="B11" s="392"/>
      <c r="C11" s="1071"/>
      <c r="D11" s="1073"/>
      <c r="E11" s="1075"/>
    </row>
    <row r="12" spans="1:6" ht="15">
      <c r="A12" s="393"/>
      <c r="B12" s="393"/>
      <c r="C12" s="393"/>
      <c r="D12" s="394"/>
      <c r="E12" s="393"/>
      <c r="F12" s="25"/>
    </row>
    <row r="13" spans="1:6" ht="15">
      <c r="A13" s="148"/>
      <c r="B13" s="395"/>
      <c r="C13" s="396"/>
      <c r="D13" s="397"/>
      <c r="E13" s="398"/>
      <c r="F13" s="25"/>
    </row>
    <row r="14" spans="1:6" ht="15">
      <c r="A14" s="149"/>
      <c r="B14" s="253"/>
      <c r="C14" s="399"/>
      <c r="D14" s="400"/>
      <c r="E14" s="401"/>
      <c r="F14" s="25"/>
    </row>
    <row r="15" spans="1:6" ht="15">
      <c r="A15" s="402" t="s">
        <v>87</v>
      </c>
      <c r="B15" s="207"/>
      <c r="C15" s="120"/>
      <c r="D15" s="403"/>
      <c r="E15" s="62"/>
      <c r="F15" s="25"/>
    </row>
    <row r="16" spans="1:6" ht="15.75" customHeight="1">
      <c r="A16" s="404" t="s">
        <v>88</v>
      </c>
      <c r="B16" s="190" t="s">
        <v>89</v>
      </c>
      <c r="C16" s="405">
        <f>C17+C22+SUM(C26:C28)+C31</f>
        <v>0</v>
      </c>
      <c r="D16" s="406">
        <f>D17+D22+SUM(D26:D28)+D31</f>
        <v>0</v>
      </c>
      <c r="E16" s="407">
        <f>E17+E22+SUM(E26:E28)+E31</f>
        <v>0</v>
      </c>
      <c r="F16" s="25"/>
    </row>
    <row r="17" spans="1:6" ht="15.75" customHeight="1">
      <c r="A17" s="189" t="s">
        <v>90</v>
      </c>
      <c r="B17" s="190" t="s">
        <v>73</v>
      </c>
      <c r="C17" s="405">
        <f>SUM(C18:C21)</f>
        <v>0</v>
      </c>
      <c r="D17" s="406">
        <f>SUM(D18:D21)</f>
        <v>0</v>
      </c>
      <c r="E17" s="408">
        <f>SUM(E18:E21)</f>
        <v>0</v>
      </c>
      <c r="F17" s="25"/>
    </row>
    <row r="18" spans="1:6" ht="15">
      <c r="A18" s="122" t="s">
        <v>91</v>
      </c>
      <c r="B18" s="190" t="s">
        <v>92</v>
      </c>
      <c r="C18" s="405"/>
      <c r="D18" s="406"/>
      <c r="E18" s="407"/>
      <c r="F18" s="25"/>
    </row>
    <row r="19" spans="1:6" ht="15">
      <c r="A19" s="122" t="s">
        <v>93</v>
      </c>
      <c r="B19" s="190" t="s">
        <v>94</v>
      </c>
      <c r="C19" s="405"/>
      <c r="D19" s="406"/>
      <c r="E19" s="407"/>
      <c r="F19" s="25"/>
    </row>
    <row r="20" spans="1:6" ht="15">
      <c r="A20" s="122" t="s">
        <v>95</v>
      </c>
      <c r="B20" s="190" t="s">
        <v>96</v>
      </c>
      <c r="C20" s="405"/>
      <c r="D20" s="406"/>
      <c r="E20" s="407"/>
      <c r="F20" s="25"/>
    </row>
    <row r="21" spans="1:6" ht="15">
      <c r="A21" s="122" t="s">
        <v>97</v>
      </c>
      <c r="B21" s="190" t="s">
        <v>98</v>
      </c>
      <c r="C21" s="405"/>
      <c r="D21" s="406"/>
      <c r="E21" s="407"/>
      <c r="F21" s="25"/>
    </row>
    <row r="22" spans="1:6" ht="15">
      <c r="A22" s="189" t="s">
        <v>99</v>
      </c>
      <c r="B22" s="190" t="s">
        <v>100</v>
      </c>
      <c r="C22" s="405">
        <f>SUM(C23:C25)</f>
        <v>0</v>
      </c>
      <c r="D22" s="406">
        <f>SUM(D23:D25)</f>
        <v>0</v>
      </c>
      <c r="E22" s="407">
        <f>SUM(E23:E25)</f>
        <v>0</v>
      </c>
      <c r="F22" s="25"/>
    </row>
    <row r="23" spans="1:6" ht="15">
      <c r="A23" s="122" t="s">
        <v>101</v>
      </c>
      <c r="B23" s="190" t="s">
        <v>102</v>
      </c>
      <c r="C23" s="405"/>
      <c r="D23" s="406"/>
      <c r="E23" s="407"/>
      <c r="F23" s="25"/>
    </row>
    <row r="24" spans="1:6" ht="15">
      <c r="A24" s="122" t="s">
        <v>103</v>
      </c>
      <c r="B24" s="190" t="s">
        <v>104</v>
      </c>
      <c r="C24" s="405"/>
      <c r="D24" s="406"/>
      <c r="E24" s="407"/>
      <c r="F24" s="25"/>
    </row>
    <row r="25" spans="1:6" ht="15">
      <c r="A25" s="122" t="s">
        <v>752</v>
      </c>
      <c r="B25" s="190" t="s">
        <v>753</v>
      </c>
      <c r="C25" s="405"/>
      <c r="D25" s="406"/>
      <c r="E25" s="407"/>
      <c r="F25" s="25"/>
    </row>
    <row r="26" spans="1:6" ht="15">
      <c r="A26" s="409" t="s">
        <v>105</v>
      </c>
      <c r="B26" s="190" t="s">
        <v>77</v>
      </c>
      <c r="C26" s="405"/>
      <c r="D26" s="406"/>
      <c r="E26" s="407"/>
      <c r="F26" s="25"/>
    </row>
    <row r="27" spans="1:6" ht="15">
      <c r="A27" s="189" t="s">
        <v>106</v>
      </c>
      <c r="B27" s="190" t="s">
        <v>74</v>
      </c>
      <c r="C27" s="405"/>
      <c r="D27" s="406"/>
      <c r="E27" s="407"/>
      <c r="F27" s="25"/>
    </row>
    <row r="28" spans="1:6" ht="15">
      <c r="A28" s="189" t="s">
        <v>107</v>
      </c>
      <c r="B28" s="190" t="s">
        <v>108</v>
      </c>
      <c r="C28" s="405">
        <f>SUM(C29:C30)</f>
        <v>0</v>
      </c>
      <c r="D28" s="406">
        <f>SUM(D29:D30)</f>
        <v>0</v>
      </c>
      <c r="E28" s="407">
        <f>SUM(E29:E30)</f>
        <v>0</v>
      </c>
      <c r="F28" s="25"/>
    </row>
    <row r="29" spans="1:5" s="36" customFormat="1" ht="15">
      <c r="A29" s="189" t="s">
        <v>109</v>
      </c>
      <c r="B29" s="190" t="s">
        <v>75</v>
      </c>
      <c r="C29" s="405"/>
      <c r="D29" s="406"/>
      <c r="E29" s="407"/>
    </row>
    <row r="30" spans="1:5" s="36" customFormat="1" ht="15">
      <c r="A30" s="189" t="s">
        <v>110</v>
      </c>
      <c r="B30" s="190" t="s">
        <v>76</v>
      </c>
      <c r="C30" s="405"/>
      <c r="D30" s="406"/>
      <c r="E30" s="407"/>
    </row>
    <row r="31" spans="1:6" ht="15">
      <c r="A31" s="189" t="s">
        <v>111</v>
      </c>
      <c r="B31" s="190" t="s">
        <v>112</v>
      </c>
      <c r="C31" s="405"/>
      <c r="D31" s="406"/>
      <c r="E31" s="407"/>
      <c r="F31" s="25"/>
    </row>
    <row r="32" spans="1:6" ht="15">
      <c r="A32" s="208"/>
      <c r="B32" s="410"/>
      <c r="C32" s="411"/>
      <c r="D32" s="412"/>
      <c r="E32" s="413"/>
      <c r="F32" s="25"/>
    </row>
    <row r="33" spans="1:6" ht="15">
      <c r="A33" s="402" t="s">
        <v>113</v>
      </c>
      <c r="B33" s="207"/>
      <c r="C33" s="414"/>
      <c r="D33" s="415"/>
      <c r="E33" s="416"/>
      <c r="F33" s="25"/>
    </row>
    <row r="34" spans="1:6" ht="15">
      <c r="A34" s="417" t="s">
        <v>114</v>
      </c>
      <c r="B34" s="190" t="s">
        <v>60</v>
      </c>
      <c r="C34" s="405">
        <f>SUM(C35:C39)</f>
        <v>0</v>
      </c>
      <c r="D34" s="406">
        <f>SUM(D35:D39)</f>
        <v>0</v>
      </c>
      <c r="E34" s="407">
        <f>SUM(E35:E39)</f>
        <v>0</v>
      </c>
      <c r="F34" s="25"/>
    </row>
    <row r="35" spans="1:6" ht="15">
      <c r="A35" s="189" t="s">
        <v>115</v>
      </c>
      <c r="B35" s="190" t="s">
        <v>78</v>
      </c>
      <c r="C35" s="405"/>
      <c r="D35" s="406"/>
      <c r="E35" s="407"/>
      <c r="F35" s="25"/>
    </row>
    <row r="36" spans="1:6" ht="15">
      <c r="A36" s="189" t="s">
        <v>491</v>
      </c>
      <c r="B36" s="190" t="s">
        <v>116</v>
      </c>
      <c r="C36" s="405"/>
      <c r="D36" s="406"/>
      <c r="E36" s="407"/>
      <c r="F36" s="25"/>
    </row>
    <row r="37" spans="1:6" ht="15.75" customHeight="1">
      <c r="A37" s="189" t="s">
        <v>117</v>
      </c>
      <c r="B37" s="190" t="s">
        <v>21</v>
      </c>
      <c r="C37" s="405"/>
      <c r="D37" s="406"/>
      <c r="E37" s="407"/>
      <c r="F37" s="25"/>
    </row>
    <row r="38" spans="1:6" ht="15.75" customHeight="1">
      <c r="A38" s="189" t="s">
        <v>118</v>
      </c>
      <c r="B38" s="190" t="s">
        <v>22</v>
      </c>
      <c r="C38" s="405"/>
      <c r="D38" s="406"/>
      <c r="E38" s="407"/>
      <c r="F38" s="25"/>
    </row>
    <row r="39" spans="1:6" ht="15.75" customHeight="1">
      <c r="A39" s="418" t="s">
        <v>119</v>
      </c>
      <c r="B39" s="419" t="s">
        <v>120</v>
      </c>
      <c r="C39" s="420"/>
      <c r="D39" s="421"/>
      <c r="E39" s="422"/>
      <c r="F39" s="25"/>
    </row>
    <row r="40" spans="1:6" ht="15.75" customHeight="1">
      <c r="A40" s="208"/>
      <c r="B40" s="410"/>
      <c r="C40" s="411"/>
      <c r="D40" s="412"/>
      <c r="E40" s="413"/>
      <c r="F40" s="25"/>
    </row>
    <row r="41" spans="1:6" ht="15.75" customHeight="1">
      <c r="A41" s="404" t="s">
        <v>121</v>
      </c>
      <c r="B41" s="190" t="s">
        <v>24</v>
      </c>
      <c r="C41" s="405">
        <f>C42+C46+SUM(C50:C51)</f>
        <v>0</v>
      </c>
      <c r="D41" s="406">
        <f>D42+D46+SUM(D50:D51)</f>
        <v>0</v>
      </c>
      <c r="E41" s="407">
        <f>E42+E46+SUM(E50:E51)</f>
        <v>0</v>
      </c>
      <c r="F41" s="25"/>
    </row>
    <row r="42" spans="1:6" ht="15.75" customHeight="1">
      <c r="A42" s="189" t="s">
        <v>122</v>
      </c>
      <c r="B42" s="190" t="s">
        <v>27</v>
      </c>
      <c r="C42" s="405">
        <f>SUM(C43:C45)</f>
        <v>0</v>
      </c>
      <c r="D42" s="406">
        <f>SUM(D43:D45)</f>
        <v>0</v>
      </c>
      <c r="E42" s="407">
        <f>SUM(E43:E45)</f>
        <v>0</v>
      </c>
      <c r="F42" s="25"/>
    </row>
    <row r="43" spans="1:6" ht="15.75" customHeight="1">
      <c r="A43" s="189" t="s">
        <v>123</v>
      </c>
      <c r="B43" s="190" t="s">
        <v>124</v>
      </c>
      <c r="C43" s="405"/>
      <c r="D43" s="406"/>
      <c r="E43" s="407"/>
      <c r="F43" s="25"/>
    </row>
    <row r="44" spans="1:6" ht="15.75" customHeight="1">
      <c r="A44" s="189" t="s">
        <v>125</v>
      </c>
      <c r="B44" s="190" t="s">
        <v>126</v>
      </c>
      <c r="C44" s="405"/>
      <c r="D44" s="406"/>
      <c r="E44" s="407"/>
      <c r="F44" s="25"/>
    </row>
    <row r="45" spans="1:6" ht="15.75" customHeight="1">
      <c r="A45" s="189" t="s">
        <v>127</v>
      </c>
      <c r="B45" s="190" t="s">
        <v>128</v>
      </c>
      <c r="C45" s="405"/>
      <c r="D45" s="406"/>
      <c r="E45" s="407"/>
      <c r="F45" s="25"/>
    </row>
    <row r="46" spans="1:6" ht="15.75" customHeight="1">
      <c r="A46" s="189" t="s">
        <v>129</v>
      </c>
      <c r="B46" s="190" t="s">
        <v>130</v>
      </c>
      <c r="C46" s="405">
        <f>SUM(C47:C49)</f>
        <v>0</v>
      </c>
      <c r="D46" s="406">
        <f>SUM(D47:D49)</f>
        <v>0</v>
      </c>
      <c r="E46" s="407">
        <f>SUM(E47:E49)</f>
        <v>0</v>
      </c>
      <c r="F46" s="25"/>
    </row>
    <row r="47" spans="1:6" ht="15.75" customHeight="1">
      <c r="A47" s="189" t="s">
        <v>131</v>
      </c>
      <c r="B47" s="190" t="s">
        <v>132</v>
      </c>
      <c r="C47" s="405"/>
      <c r="D47" s="406"/>
      <c r="E47" s="407"/>
      <c r="F47" s="25"/>
    </row>
    <row r="48" spans="1:6" ht="15.75" customHeight="1">
      <c r="A48" s="189" t="s">
        <v>133</v>
      </c>
      <c r="B48" s="190" t="s">
        <v>134</v>
      </c>
      <c r="C48" s="405"/>
      <c r="D48" s="406"/>
      <c r="E48" s="407"/>
      <c r="F48" s="25"/>
    </row>
    <row r="49" spans="1:6" ht="15.75" customHeight="1">
      <c r="A49" s="189" t="s">
        <v>135</v>
      </c>
      <c r="B49" s="190" t="s">
        <v>136</v>
      </c>
      <c r="C49" s="405"/>
      <c r="D49" s="406"/>
      <c r="E49" s="407"/>
      <c r="F49" s="25"/>
    </row>
    <row r="50" spans="1:6" ht="15.75" customHeight="1">
      <c r="A50" s="189" t="s">
        <v>137</v>
      </c>
      <c r="B50" s="190" t="s">
        <v>138</v>
      </c>
      <c r="C50" s="405"/>
      <c r="D50" s="406"/>
      <c r="E50" s="407"/>
      <c r="F50" s="25"/>
    </row>
    <row r="51" spans="1:6" ht="15.75" customHeight="1">
      <c r="A51" s="418" t="s">
        <v>139</v>
      </c>
      <c r="B51" s="419" t="s">
        <v>39</v>
      </c>
      <c r="C51" s="420"/>
      <c r="D51" s="421"/>
      <c r="E51" s="422"/>
      <c r="F51" s="25"/>
    </row>
    <row r="52" spans="1:6" ht="15.75" customHeight="1">
      <c r="A52" s="208"/>
      <c r="B52" s="410"/>
      <c r="C52" s="411"/>
      <c r="D52" s="412"/>
      <c r="E52" s="413"/>
      <c r="F52" s="25"/>
    </row>
    <row r="53" spans="1:6" ht="15.75" customHeight="1">
      <c r="A53" s="404" t="s">
        <v>140</v>
      </c>
      <c r="B53" s="190" t="s">
        <v>141</v>
      </c>
      <c r="C53" s="405">
        <f>SUM(C54:C55)</f>
        <v>0</v>
      </c>
      <c r="D53" s="406">
        <f>SUM(D54:D55)</f>
        <v>0</v>
      </c>
      <c r="E53" s="407">
        <f>SUM(E54:E55)</f>
        <v>0</v>
      </c>
      <c r="F53" s="25"/>
    </row>
    <row r="54" spans="1:6" ht="15.75" customHeight="1">
      <c r="A54" s="189" t="s">
        <v>142</v>
      </c>
      <c r="B54" s="190" t="s">
        <v>143</v>
      </c>
      <c r="C54" s="405"/>
      <c r="D54" s="406"/>
      <c r="E54" s="407"/>
      <c r="F54" s="25"/>
    </row>
    <row r="55" spans="1:5" s="26" customFormat="1" ht="15.75" customHeight="1">
      <c r="A55" s="423" t="s">
        <v>144</v>
      </c>
      <c r="B55" s="424" t="s">
        <v>145</v>
      </c>
      <c r="C55" s="420"/>
      <c r="D55" s="421"/>
      <c r="E55" s="422"/>
    </row>
    <row r="56" spans="1:6" ht="15.75" customHeight="1">
      <c r="A56" s="208"/>
      <c r="B56" s="410"/>
      <c r="C56" s="411"/>
      <c r="D56" s="412"/>
      <c r="E56" s="413"/>
      <c r="F56" s="25"/>
    </row>
    <row r="57" spans="1:5" s="26" customFormat="1" ht="15.75" customHeight="1">
      <c r="A57" s="425" t="s">
        <v>146</v>
      </c>
      <c r="B57" s="426" t="s">
        <v>147</v>
      </c>
      <c r="C57" s="427">
        <f>C16+C34+C41+C53</f>
        <v>0</v>
      </c>
      <c r="D57" s="428">
        <f>D16+D34+D41+D53</f>
        <v>0</v>
      </c>
      <c r="E57" s="429">
        <f>E16+E34+E41+E53</f>
        <v>0</v>
      </c>
    </row>
    <row r="58" spans="1:6" ht="15.75" customHeight="1">
      <c r="A58" s="208"/>
      <c r="B58" s="410"/>
      <c r="C58" s="411"/>
      <c r="D58" s="412"/>
      <c r="E58" s="413"/>
      <c r="F58" s="25"/>
    </row>
    <row r="59" spans="1:6" ht="15.75" customHeight="1">
      <c r="A59" s="356" t="s">
        <v>173</v>
      </c>
      <c r="B59" s="207"/>
      <c r="C59" s="430"/>
      <c r="D59" s="431"/>
      <c r="E59" s="432"/>
      <c r="F59" s="25"/>
    </row>
    <row r="60" spans="1:6" ht="15.75" customHeight="1">
      <c r="A60" s="257" t="s">
        <v>182</v>
      </c>
      <c r="B60" s="133" t="s">
        <v>149</v>
      </c>
      <c r="C60" s="405">
        <f>SUM(C61:C63)</f>
        <v>0</v>
      </c>
      <c r="D60" s="433">
        <f>SUM(D61:D63)</f>
        <v>0</v>
      </c>
      <c r="E60" s="434">
        <f>SUM(E61:E63)</f>
        <v>0</v>
      </c>
      <c r="F60" s="25"/>
    </row>
    <row r="61" spans="1:6" ht="15.75" customHeight="1">
      <c r="A61" s="409" t="s">
        <v>150</v>
      </c>
      <c r="B61" s="133" t="s">
        <v>151</v>
      </c>
      <c r="C61" s="405"/>
      <c r="D61" s="435"/>
      <c r="E61" s="407"/>
      <c r="F61" s="25"/>
    </row>
    <row r="62" spans="1:6" ht="15.75" customHeight="1">
      <c r="A62" s="409" t="s">
        <v>152</v>
      </c>
      <c r="B62" s="133" t="s">
        <v>153</v>
      </c>
      <c r="C62" s="436"/>
      <c r="D62" s="435"/>
      <c r="E62" s="437"/>
      <c r="F62" s="25"/>
    </row>
    <row r="63" spans="1:6" ht="15.75" customHeight="1">
      <c r="A63" s="189" t="s">
        <v>154</v>
      </c>
      <c r="B63" s="133" t="s">
        <v>83</v>
      </c>
      <c r="C63" s="438"/>
      <c r="D63" s="435"/>
      <c r="E63" s="437"/>
      <c r="F63" s="25"/>
    </row>
    <row r="64" spans="1:6" ht="15.75" customHeight="1">
      <c r="A64" s="439" t="s">
        <v>155</v>
      </c>
      <c r="B64" s="440" t="s">
        <v>156</v>
      </c>
      <c r="C64" s="441"/>
      <c r="D64" s="442"/>
      <c r="E64" s="443"/>
      <c r="F64" s="25"/>
    </row>
    <row r="65" spans="1:6" ht="15.75" customHeight="1">
      <c r="A65" s="444" t="s">
        <v>157</v>
      </c>
      <c r="B65" s="133" t="s">
        <v>158</v>
      </c>
      <c r="C65" s="405">
        <f>SUM(C66:C68)</f>
        <v>0</v>
      </c>
      <c r="D65" s="435">
        <f>SUM(D66:D68)</f>
        <v>0</v>
      </c>
      <c r="E65" s="445">
        <f>SUM(E66:E68)</f>
        <v>0</v>
      </c>
      <c r="F65" s="25"/>
    </row>
    <row r="66" spans="1:6" ht="15.75" customHeight="1">
      <c r="A66" s="409" t="s">
        <v>159</v>
      </c>
      <c r="B66" s="133" t="s">
        <v>160</v>
      </c>
      <c r="C66" s="436"/>
      <c r="D66" s="435"/>
      <c r="E66" s="445"/>
      <c r="F66" s="25"/>
    </row>
    <row r="67" spans="1:6" ht="15.75" customHeight="1">
      <c r="A67" s="189" t="s">
        <v>161</v>
      </c>
      <c r="B67" s="133" t="s">
        <v>162</v>
      </c>
      <c r="C67" s="436"/>
      <c r="D67" s="435"/>
      <c r="E67" s="445"/>
      <c r="F67" s="25"/>
    </row>
    <row r="68" spans="1:5" s="36" customFormat="1" ht="15.75" customHeight="1">
      <c r="A68" s="189" t="s">
        <v>163</v>
      </c>
      <c r="B68" s="133" t="s">
        <v>164</v>
      </c>
      <c r="C68" s="436"/>
      <c r="D68" s="435"/>
      <c r="E68" s="445"/>
    </row>
    <row r="69" spans="1:6" ht="15.75" customHeight="1">
      <c r="A69" s="404" t="s">
        <v>165</v>
      </c>
      <c r="B69" s="190" t="s">
        <v>166</v>
      </c>
      <c r="C69" s="436"/>
      <c r="D69" s="435"/>
      <c r="E69" s="445"/>
      <c r="F69" s="25"/>
    </row>
    <row r="70" spans="1:6" ht="15.75" customHeight="1">
      <c r="A70" s="404" t="s">
        <v>167</v>
      </c>
      <c r="B70" s="190" t="s">
        <v>168</v>
      </c>
      <c r="C70" s="436"/>
      <c r="D70" s="435"/>
      <c r="E70" s="445"/>
      <c r="F70" s="25"/>
    </row>
    <row r="71" spans="1:6" ht="15.75" customHeight="1">
      <c r="A71" s="446" t="s">
        <v>176</v>
      </c>
      <c r="B71" s="419" t="s">
        <v>169</v>
      </c>
      <c r="C71" s="447"/>
      <c r="D71" s="448"/>
      <c r="E71" s="422"/>
      <c r="F71" s="25"/>
    </row>
    <row r="72" spans="1:6" ht="15.75" customHeight="1">
      <c r="A72" s="208"/>
      <c r="B72" s="410"/>
      <c r="C72" s="411"/>
      <c r="D72" s="412"/>
      <c r="E72" s="413"/>
      <c r="F72" s="25"/>
    </row>
    <row r="73" spans="1:6" ht="15">
      <c r="A73" s="449" t="s">
        <v>170</v>
      </c>
      <c r="B73" s="253"/>
      <c r="C73" s="414"/>
      <c r="D73" s="415"/>
      <c r="E73" s="416"/>
      <c r="F73" s="25"/>
    </row>
    <row r="74" spans="1:5" s="27" customFormat="1" ht="16.5" customHeight="1" thickBot="1">
      <c r="A74" s="790" t="s">
        <v>745</v>
      </c>
      <c r="B74" s="450" t="s">
        <v>171</v>
      </c>
      <c r="C74" s="451">
        <f>C57+C60+C64+C65+SUM(C69:C71)</f>
        <v>0</v>
      </c>
      <c r="D74" s="452">
        <f>D57+D60+D64+D65+SUM(D69:D71)</f>
        <v>0</v>
      </c>
      <c r="E74" s="453">
        <f>E57+E60+E64+E65+SUM(E69:E71)</f>
        <v>0</v>
      </c>
    </row>
    <row r="75" spans="1:6" ht="15.75" thickTop="1">
      <c r="A75" s="37"/>
      <c r="B75" s="37"/>
      <c r="C75" s="37"/>
      <c r="D75" s="37"/>
      <c r="E75" s="57"/>
      <c r="F75" s="34"/>
    </row>
    <row r="88" spans="2:6" ht="15.75" customHeight="1">
      <c r="B88" s="25"/>
      <c r="E88" s="26"/>
      <c r="F88" s="25"/>
    </row>
  </sheetData>
  <sheetProtection/>
  <mergeCells count="4">
    <mergeCell ref="C10:C11"/>
    <mergeCell ref="D10:D11"/>
    <mergeCell ref="E10:E11"/>
    <mergeCell ref="A2:B2"/>
  </mergeCells>
  <printOptions/>
  <pageMargins left="0.5905511811023623" right="0.5905511811023623" top="0.5905511811023623" bottom="0.5905511811023623" header="0.11811023622047245" footer="0.11811023622047245"/>
  <pageSetup firstPageNumber="19" useFirstPageNumber="1" horizontalDpi="600" verticalDpi="600" orientation="portrait" paperSize="9" scale="56" r:id="rId1"/>
  <headerFooter alignWithMargins="0">
    <oddFooter>&amp;L&amp;K00+000&amp;D, &amp;T&amp;C&amp;P</oddFooter>
  </headerFooter>
  <ignoredErrors>
    <ignoredError sqref="E9 B26:B74 B16:B24" numberStoredAsText="1"/>
    <ignoredError sqref="D65:E65 D74 C58:E59 C26:E28 C34:E46 C53:E56 D60:E60 D57:E57 C16:E21 C23:E2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C1" sqref="C1"/>
    </sheetView>
  </sheetViews>
  <sheetFormatPr defaultColWidth="8.88671875" defaultRowHeight="15.75"/>
  <cols>
    <col min="1" max="1" width="50.77734375" style="0" customWidth="1"/>
    <col min="2" max="2" width="5.77734375" style="0" customWidth="1"/>
    <col min="3" max="10" width="8.88671875" style="0" customWidth="1"/>
    <col min="11" max="11" width="9.77734375" style="0" customWidth="1"/>
  </cols>
  <sheetData>
    <row r="1" spans="1:11" s="922" customFormat="1" ht="10.5" thickBot="1">
      <c r="A1" s="917" t="s">
        <v>867</v>
      </c>
      <c r="B1" s="918"/>
      <c r="C1" s="918"/>
      <c r="D1" s="918"/>
      <c r="E1" s="918"/>
      <c r="F1" s="918"/>
      <c r="G1" s="918"/>
      <c r="H1" s="919"/>
      <c r="I1" s="920"/>
      <c r="J1" s="920" t="s">
        <v>0</v>
      </c>
      <c r="K1" s="921" t="s">
        <v>1</v>
      </c>
    </row>
    <row r="2" spans="1:11" s="922" customFormat="1" ht="11.25" thickBot="1" thickTop="1">
      <c r="A2" s="923" t="s">
        <v>2</v>
      </c>
      <c r="B2" s="924"/>
      <c r="C2" s="924"/>
      <c r="D2" s="924"/>
      <c r="E2" s="924"/>
      <c r="F2" s="924"/>
      <c r="G2" s="924"/>
      <c r="H2" s="919"/>
      <c r="I2" s="920"/>
      <c r="J2" s="920" t="s">
        <v>3</v>
      </c>
      <c r="K2" s="925">
        <v>2023</v>
      </c>
    </row>
    <row r="3" spans="1:11" s="922" customFormat="1" ht="10.5" thickTop="1">
      <c r="A3" s="926" t="s">
        <v>816</v>
      </c>
      <c r="B3" s="927"/>
      <c r="C3" s="927"/>
      <c r="D3" s="927"/>
      <c r="E3" s="927"/>
      <c r="F3" s="927"/>
      <c r="G3" s="927"/>
      <c r="H3" s="919"/>
      <c r="I3" s="920"/>
      <c r="J3" s="920" t="s">
        <v>4</v>
      </c>
      <c r="K3" s="928" t="s">
        <v>1</v>
      </c>
    </row>
    <row r="4" spans="1:11" s="922" customFormat="1" ht="3" customHeight="1">
      <c r="A4" s="919"/>
      <c r="B4" s="929"/>
      <c r="C4" s="929"/>
      <c r="D4" s="929"/>
      <c r="E4" s="929"/>
      <c r="F4" s="919"/>
      <c r="G4" s="919"/>
      <c r="H4" s="919"/>
      <c r="I4" s="919"/>
      <c r="J4" s="919"/>
      <c r="K4" s="919"/>
    </row>
    <row r="5" spans="1:11" s="932" customFormat="1" ht="10.5" customHeight="1">
      <c r="A5" s="930"/>
      <c r="B5" s="931"/>
      <c r="C5" s="1037">
        <v>1121</v>
      </c>
      <c r="D5" s="1037">
        <v>1122</v>
      </c>
      <c r="E5" s="1037">
        <v>1120</v>
      </c>
      <c r="F5" s="1037">
        <v>1131</v>
      </c>
      <c r="G5" s="1037">
        <v>1130</v>
      </c>
      <c r="H5" s="1038">
        <v>1140</v>
      </c>
      <c r="I5" s="1039">
        <v>1151</v>
      </c>
      <c r="J5" s="1040">
        <v>1152</v>
      </c>
      <c r="K5" s="1040">
        <v>1150</v>
      </c>
    </row>
    <row r="6" spans="1:11" s="932" customFormat="1" ht="10.5" customHeight="1">
      <c r="A6" s="933"/>
      <c r="B6" s="934"/>
      <c r="C6" s="1077" t="s">
        <v>5</v>
      </c>
      <c r="D6" s="1078"/>
      <c r="E6" s="1078"/>
      <c r="F6" s="1078"/>
      <c r="G6" s="1078"/>
      <c r="H6" s="1079"/>
      <c r="I6" s="1080" t="s">
        <v>6</v>
      </c>
      <c r="J6" s="1081"/>
      <c r="K6" s="1081"/>
    </row>
    <row r="7" spans="1:11" s="940" customFormat="1" ht="22.5" customHeight="1">
      <c r="A7" s="935" t="s">
        <v>7</v>
      </c>
      <c r="B7" s="936"/>
      <c r="C7" s="941" t="s">
        <v>868</v>
      </c>
      <c r="D7" s="942"/>
      <c r="E7" s="943"/>
      <c r="F7" s="937" t="s">
        <v>869</v>
      </c>
      <c r="G7" s="937" t="s">
        <v>870</v>
      </c>
      <c r="H7" s="1033" t="s">
        <v>871</v>
      </c>
      <c r="I7" s="938"/>
      <c r="J7" s="939"/>
      <c r="K7" s="1034" t="s">
        <v>65</v>
      </c>
    </row>
    <row r="8" spans="1:11" s="940" customFormat="1" ht="12">
      <c r="A8" s="935"/>
      <c r="B8" s="936"/>
      <c r="C8" s="941"/>
      <c r="D8" s="942"/>
      <c r="E8" s="943"/>
      <c r="F8" s="937" t="s">
        <v>406</v>
      </c>
      <c r="G8" s="937" t="s">
        <v>406</v>
      </c>
      <c r="H8" s="1033"/>
      <c r="I8" s="938"/>
      <c r="J8" s="939"/>
      <c r="K8" s="1034"/>
    </row>
    <row r="9" spans="1:11" s="940" customFormat="1" ht="31.5" thickBot="1">
      <c r="A9" s="944"/>
      <c r="B9" s="945"/>
      <c r="C9" s="946" t="s">
        <v>872</v>
      </c>
      <c r="D9" s="947" t="s">
        <v>66</v>
      </c>
      <c r="E9" s="948" t="s">
        <v>67</v>
      </c>
      <c r="F9" s="949" t="s">
        <v>873</v>
      </c>
      <c r="G9" s="949" t="s">
        <v>66</v>
      </c>
      <c r="H9" s="1035"/>
      <c r="I9" s="950" t="s">
        <v>872</v>
      </c>
      <c r="J9" s="951" t="s">
        <v>66</v>
      </c>
      <c r="K9" s="1036"/>
    </row>
    <row r="10" spans="1:11" s="962" customFormat="1" ht="15" customHeight="1" thickTop="1">
      <c r="A10" s="952" t="s">
        <v>874</v>
      </c>
      <c r="B10" s="953"/>
      <c r="C10" s="954" t="s">
        <v>175</v>
      </c>
      <c r="D10" s="955" t="s">
        <v>175</v>
      </c>
      <c r="E10" s="956" t="s">
        <v>175</v>
      </c>
      <c r="F10" s="957" t="s">
        <v>175</v>
      </c>
      <c r="G10" s="957" t="s">
        <v>175</v>
      </c>
      <c r="H10" s="958" t="s">
        <v>175</v>
      </c>
      <c r="I10" s="959" t="s">
        <v>175</v>
      </c>
      <c r="J10" s="960" t="s">
        <v>175</v>
      </c>
      <c r="K10" s="961" t="s">
        <v>175</v>
      </c>
    </row>
    <row r="11" spans="1:11" s="922" customFormat="1" ht="13.5" customHeight="1">
      <c r="A11" s="963" t="s">
        <v>875</v>
      </c>
      <c r="B11" s="964"/>
      <c r="C11" s="965" t="s">
        <v>175</v>
      </c>
      <c r="D11" s="966" t="s">
        <v>175</v>
      </c>
      <c r="E11" s="967" t="s">
        <v>175</v>
      </c>
      <c r="F11" s="968" t="s">
        <v>175</v>
      </c>
      <c r="G11" s="969" t="s">
        <v>175</v>
      </c>
      <c r="H11" s="967" t="s">
        <v>175</v>
      </c>
      <c r="I11" s="970" t="s">
        <v>175</v>
      </c>
      <c r="J11" s="971" t="s">
        <v>175</v>
      </c>
      <c r="K11" s="972" t="s">
        <v>175</v>
      </c>
    </row>
    <row r="12" spans="1:11" s="922" customFormat="1" ht="13.5" customHeight="1">
      <c r="A12" s="963" t="s">
        <v>876</v>
      </c>
      <c r="B12" s="973" t="s">
        <v>187</v>
      </c>
      <c r="C12" s="974">
        <f>SUM(C13:C18)</f>
        <v>0</v>
      </c>
      <c r="D12" s="975">
        <f>SUM(D13:D18)</f>
        <v>0</v>
      </c>
      <c r="E12" s="976">
        <f>C12+D12</f>
        <v>0</v>
      </c>
      <c r="F12" s="977">
        <f>SUM(F13:F18)</f>
        <v>0</v>
      </c>
      <c r="G12" s="977">
        <f>SUM(G13:G18)</f>
        <v>0</v>
      </c>
      <c r="H12" s="978">
        <f>E12+F12+G12</f>
        <v>0</v>
      </c>
      <c r="I12" s="979">
        <f>SUM(I13:I18)</f>
        <v>0</v>
      </c>
      <c r="J12" s="980">
        <f>SUM(J13:J18)</f>
        <v>0</v>
      </c>
      <c r="K12" s="981">
        <f>I12+J12</f>
        <v>0</v>
      </c>
    </row>
    <row r="13" spans="1:11" s="922" customFormat="1" ht="10.5" customHeight="1">
      <c r="A13" s="982" t="s">
        <v>877</v>
      </c>
      <c r="B13" s="973" t="s">
        <v>878</v>
      </c>
      <c r="C13" s="983"/>
      <c r="D13" s="984"/>
      <c r="E13" s="985">
        <f aca="true" t="shared" si="0" ref="E13:E18">C13+D13</f>
        <v>0</v>
      </c>
      <c r="F13" s="986"/>
      <c r="G13" s="986"/>
      <c r="H13" s="987">
        <f aca="true" t="shared" si="1" ref="H13:H47">E13+F13+G13</f>
        <v>0</v>
      </c>
      <c r="I13" s="988"/>
      <c r="J13" s="989"/>
      <c r="K13" s="990">
        <f aca="true" t="shared" si="2" ref="K13:K18">I13+J13</f>
        <v>0</v>
      </c>
    </row>
    <row r="14" spans="1:11" s="922" customFormat="1" ht="10.5" customHeight="1">
      <c r="A14" s="982" t="s">
        <v>879</v>
      </c>
      <c r="B14" s="973" t="s">
        <v>880</v>
      </c>
      <c r="C14" s="983"/>
      <c r="D14" s="984"/>
      <c r="E14" s="985">
        <f t="shared" si="0"/>
        <v>0</v>
      </c>
      <c r="F14" s="986"/>
      <c r="G14" s="986"/>
      <c r="H14" s="987">
        <f t="shared" si="1"/>
        <v>0</v>
      </c>
      <c r="I14" s="988"/>
      <c r="J14" s="989"/>
      <c r="K14" s="990">
        <f t="shared" si="2"/>
        <v>0</v>
      </c>
    </row>
    <row r="15" spans="1:11" s="922" customFormat="1" ht="10.5" customHeight="1">
      <c r="A15" s="982" t="s">
        <v>881</v>
      </c>
      <c r="B15" s="973" t="s">
        <v>882</v>
      </c>
      <c r="C15" s="983"/>
      <c r="D15" s="984"/>
      <c r="E15" s="985">
        <f t="shared" si="0"/>
        <v>0</v>
      </c>
      <c r="F15" s="986"/>
      <c r="G15" s="986"/>
      <c r="H15" s="987">
        <f t="shared" si="1"/>
        <v>0</v>
      </c>
      <c r="I15" s="988"/>
      <c r="J15" s="989"/>
      <c r="K15" s="990">
        <f t="shared" si="2"/>
        <v>0</v>
      </c>
    </row>
    <row r="16" spans="1:11" s="922" customFormat="1" ht="10.5" customHeight="1">
      <c r="A16" s="982" t="s">
        <v>883</v>
      </c>
      <c r="B16" s="973" t="s">
        <v>884</v>
      </c>
      <c r="C16" s="983"/>
      <c r="D16" s="984"/>
      <c r="E16" s="985">
        <f t="shared" si="0"/>
        <v>0</v>
      </c>
      <c r="F16" s="986"/>
      <c r="G16" s="986"/>
      <c r="H16" s="987">
        <f t="shared" si="1"/>
        <v>0</v>
      </c>
      <c r="I16" s="988"/>
      <c r="J16" s="989"/>
      <c r="K16" s="990">
        <f t="shared" si="2"/>
        <v>0</v>
      </c>
    </row>
    <row r="17" spans="1:11" s="922" customFormat="1" ht="10.5" customHeight="1">
      <c r="A17" s="991" t="s">
        <v>885</v>
      </c>
      <c r="B17" s="992" t="s">
        <v>886</v>
      </c>
      <c r="C17" s="993"/>
      <c r="D17" s="984"/>
      <c r="E17" s="985">
        <f t="shared" si="0"/>
        <v>0</v>
      </c>
      <c r="F17" s="986"/>
      <c r="G17" s="986"/>
      <c r="H17" s="987">
        <f t="shared" si="1"/>
        <v>0</v>
      </c>
      <c r="I17" s="988"/>
      <c r="J17" s="989"/>
      <c r="K17" s="990">
        <f t="shared" si="2"/>
        <v>0</v>
      </c>
    </row>
    <row r="18" spans="1:11" s="922" customFormat="1" ht="10.5" customHeight="1">
      <c r="A18" s="991" t="s">
        <v>887</v>
      </c>
      <c r="B18" s="992" t="s">
        <v>888</v>
      </c>
      <c r="C18" s="993"/>
      <c r="D18" s="984"/>
      <c r="E18" s="985">
        <f t="shared" si="0"/>
        <v>0</v>
      </c>
      <c r="F18" s="986"/>
      <c r="G18" s="986"/>
      <c r="H18" s="987">
        <f>E18+F18+G18</f>
        <v>0</v>
      </c>
      <c r="I18" s="988"/>
      <c r="J18" s="989"/>
      <c r="K18" s="990">
        <f t="shared" si="2"/>
        <v>0</v>
      </c>
    </row>
    <row r="19" spans="1:11" s="922" customFormat="1" ht="10.5" customHeight="1">
      <c r="A19" s="994" t="s">
        <v>889</v>
      </c>
      <c r="B19" s="992" t="s">
        <v>890</v>
      </c>
      <c r="C19" s="995" t="s">
        <v>175</v>
      </c>
      <c r="D19" s="966" t="s">
        <v>175</v>
      </c>
      <c r="E19" s="967" t="s">
        <v>175</v>
      </c>
      <c r="F19" s="968" t="s">
        <v>175</v>
      </c>
      <c r="G19" s="986"/>
      <c r="H19" s="967" t="s">
        <v>175</v>
      </c>
      <c r="I19" s="970" t="s">
        <v>175</v>
      </c>
      <c r="J19" s="971" t="s">
        <v>175</v>
      </c>
      <c r="K19" s="972" t="s">
        <v>175</v>
      </c>
    </row>
    <row r="20" spans="1:11" s="922" customFormat="1" ht="15.75" customHeight="1">
      <c r="A20" s="996" t="s">
        <v>891</v>
      </c>
      <c r="B20" s="997" t="s">
        <v>850</v>
      </c>
      <c r="C20" s="998">
        <f>SUM(C21:C26)</f>
        <v>0</v>
      </c>
      <c r="D20" s="975">
        <f>SUM(D21:D26)</f>
        <v>0</v>
      </c>
      <c r="E20" s="976">
        <f aca="true" t="shared" si="3" ref="E20:E53">C20+D20</f>
        <v>0</v>
      </c>
      <c r="F20" s="977">
        <f>SUM(F21:F26)</f>
        <v>0</v>
      </c>
      <c r="G20" s="977">
        <f>SUM(G21:G26)</f>
        <v>0</v>
      </c>
      <c r="H20" s="978">
        <f aca="true" t="shared" si="4" ref="H20:H26">E20+F20+G20</f>
        <v>0</v>
      </c>
      <c r="I20" s="979">
        <f>SUM(I21:I26)</f>
        <v>0</v>
      </c>
      <c r="J20" s="980">
        <f>SUM(J21:J26)</f>
        <v>0</v>
      </c>
      <c r="K20" s="981">
        <f aca="true" t="shared" si="5" ref="K20:K40">I20+J20</f>
        <v>0</v>
      </c>
    </row>
    <row r="21" spans="1:11" s="922" customFormat="1" ht="10.5" customHeight="1">
      <c r="A21" s="999" t="s">
        <v>892</v>
      </c>
      <c r="B21" s="997" t="s">
        <v>893</v>
      </c>
      <c r="C21" s="993"/>
      <c r="D21" s="984"/>
      <c r="E21" s="985">
        <f t="shared" si="3"/>
        <v>0</v>
      </c>
      <c r="F21" s="986"/>
      <c r="G21" s="986"/>
      <c r="H21" s="987">
        <f t="shared" si="4"/>
        <v>0</v>
      </c>
      <c r="I21" s="988"/>
      <c r="J21" s="989"/>
      <c r="K21" s="990">
        <f t="shared" si="5"/>
        <v>0</v>
      </c>
    </row>
    <row r="22" spans="1:11" s="922" customFormat="1" ht="10.5" customHeight="1">
      <c r="A22" s="999" t="s">
        <v>894</v>
      </c>
      <c r="B22" s="997" t="s">
        <v>895</v>
      </c>
      <c r="C22" s="993"/>
      <c r="D22" s="984"/>
      <c r="E22" s="985">
        <f t="shared" si="3"/>
        <v>0</v>
      </c>
      <c r="F22" s="986"/>
      <c r="G22" s="986"/>
      <c r="H22" s="987">
        <f t="shared" si="4"/>
        <v>0</v>
      </c>
      <c r="I22" s="988"/>
      <c r="J22" s="989"/>
      <c r="K22" s="990">
        <f t="shared" si="5"/>
        <v>0</v>
      </c>
    </row>
    <row r="23" spans="1:11" s="922" customFormat="1" ht="10.5" customHeight="1">
      <c r="A23" s="999" t="s">
        <v>896</v>
      </c>
      <c r="B23" s="997" t="s">
        <v>897</v>
      </c>
      <c r="C23" s="993"/>
      <c r="D23" s="984"/>
      <c r="E23" s="985">
        <f t="shared" si="3"/>
        <v>0</v>
      </c>
      <c r="F23" s="986"/>
      <c r="G23" s="986"/>
      <c r="H23" s="987">
        <f t="shared" si="4"/>
        <v>0</v>
      </c>
      <c r="I23" s="988"/>
      <c r="J23" s="989"/>
      <c r="K23" s="990">
        <f t="shared" si="5"/>
        <v>0</v>
      </c>
    </row>
    <row r="24" spans="1:11" s="922" customFormat="1" ht="10.5" customHeight="1">
      <c r="A24" s="999" t="s">
        <v>898</v>
      </c>
      <c r="B24" s="997" t="s">
        <v>899</v>
      </c>
      <c r="C24" s="993"/>
      <c r="D24" s="984"/>
      <c r="E24" s="985">
        <f t="shared" si="3"/>
        <v>0</v>
      </c>
      <c r="F24" s="986"/>
      <c r="G24" s="986"/>
      <c r="H24" s="987">
        <f t="shared" si="4"/>
        <v>0</v>
      </c>
      <c r="I24" s="988"/>
      <c r="J24" s="989"/>
      <c r="K24" s="990">
        <f t="shared" si="5"/>
        <v>0</v>
      </c>
    </row>
    <row r="25" spans="1:11" s="922" customFormat="1" ht="10.5" customHeight="1">
      <c r="A25" s="999" t="s">
        <v>900</v>
      </c>
      <c r="B25" s="997" t="s">
        <v>901</v>
      </c>
      <c r="C25" s="993"/>
      <c r="D25" s="984"/>
      <c r="E25" s="985">
        <f t="shared" si="3"/>
        <v>0</v>
      </c>
      <c r="F25" s="986"/>
      <c r="G25" s="986"/>
      <c r="H25" s="987">
        <f t="shared" si="4"/>
        <v>0</v>
      </c>
      <c r="I25" s="988"/>
      <c r="J25" s="989"/>
      <c r="K25" s="990">
        <f t="shared" si="5"/>
        <v>0</v>
      </c>
    </row>
    <row r="26" spans="1:11" s="922" customFormat="1" ht="10.5" customHeight="1">
      <c r="A26" s="999" t="s">
        <v>902</v>
      </c>
      <c r="B26" s="997" t="s">
        <v>903</v>
      </c>
      <c r="C26" s="993"/>
      <c r="D26" s="984"/>
      <c r="E26" s="985">
        <f t="shared" si="3"/>
        <v>0</v>
      </c>
      <c r="F26" s="986"/>
      <c r="G26" s="986"/>
      <c r="H26" s="987">
        <f t="shared" si="4"/>
        <v>0</v>
      </c>
      <c r="I26" s="988"/>
      <c r="J26" s="989"/>
      <c r="K26" s="990">
        <f t="shared" si="5"/>
        <v>0</v>
      </c>
    </row>
    <row r="27" spans="1:11" s="922" customFormat="1" ht="15.75" customHeight="1">
      <c r="A27" s="1000" t="s">
        <v>904</v>
      </c>
      <c r="B27" s="992" t="s">
        <v>78</v>
      </c>
      <c r="C27" s="998">
        <f>SUM(C28:C33)</f>
        <v>0</v>
      </c>
      <c r="D27" s="975">
        <f aca="true" t="shared" si="6" ref="D27:J27">SUM(D28:D33)</f>
        <v>0</v>
      </c>
      <c r="E27" s="976">
        <f t="shared" si="3"/>
        <v>0</v>
      </c>
      <c r="F27" s="977">
        <f t="shared" si="6"/>
        <v>0</v>
      </c>
      <c r="G27" s="977">
        <f t="shared" si="6"/>
        <v>0</v>
      </c>
      <c r="H27" s="978">
        <f t="shared" si="1"/>
        <v>0</v>
      </c>
      <c r="I27" s="979">
        <f t="shared" si="6"/>
        <v>0</v>
      </c>
      <c r="J27" s="980">
        <f t="shared" si="6"/>
        <v>0</v>
      </c>
      <c r="K27" s="981">
        <f t="shared" si="5"/>
        <v>0</v>
      </c>
    </row>
    <row r="28" spans="1:11" s="922" customFormat="1" ht="10.5" customHeight="1">
      <c r="A28" s="991" t="s">
        <v>892</v>
      </c>
      <c r="B28" s="992" t="s">
        <v>905</v>
      </c>
      <c r="C28" s="993"/>
      <c r="D28" s="984"/>
      <c r="E28" s="985">
        <f t="shared" si="3"/>
        <v>0</v>
      </c>
      <c r="F28" s="986"/>
      <c r="G28" s="986"/>
      <c r="H28" s="987">
        <f t="shared" si="1"/>
        <v>0</v>
      </c>
      <c r="I28" s="988"/>
      <c r="J28" s="989"/>
      <c r="K28" s="990">
        <f t="shared" si="5"/>
        <v>0</v>
      </c>
    </row>
    <row r="29" spans="1:11" s="922" customFormat="1" ht="10.5" customHeight="1">
      <c r="A29" s="991" t="s">
        <v>894</v>
      </c>
      <c r="B29" s="992" t="s">
        <v>906</v>
      </c>
      <c r="C29" s="993"/>
      <c r="D29" s="984"/>
      <c r="E29" s="985">
        <f t="shared" si="3"/>
        <v>0</v>
      </c>
      <c r="F29" s="986"/>
      <c r="G29" s="986"/>
      <c r="H29" s="987">
        <f t="shared" si="1"/>
        <v>0</v>
      </c>
      <c r="I29" s="988"/>
      <c r="J29" s="989"/>
      <c r="K29" s="990">
        <f t="shared" si="5"/>
        <v>0</v>
      </c>
    </row>
    <row r="30" spans="1:11" s="922" customFormat="1" ht="10.5" customHeight="1">
      <c r="A30" s="991" t="s">
        <v>896</v>
      </c>
      <c r="B30" s="992" t="s">
        <v>907</v>
      </c>
      <c r="C30" s="993"/>
      <c r="D30" s="984"/>
      <c r="E30" s="985">
        <f t="shared" si="3"/>
        <v>0</v>
      </c>
      <c r="F30" s="986"/>
      <c r="G30" s="986"/>
      <c r="H30" s="987">
        <f t="shared" si="1"/>
        <v>0</v>
      </c>
      <c r="I30" s="988"/>
      <c r="J30" s="989"/>
      <c r="K30" s="990">
        <f t="shared" si="5"/>
        <v>0</v>
      </c>
    </row>
    <row r="31" spans="1:11" s="922" customFormat="1" ht="10.5" customHeight="1">
      <c r="A31" s="991" t="s">
        <v>898</v>
      </c>
      <c r="B31" s="992" t="s">
        <v>908</v>
      </c>
      <c r="C31" s="993"/>
      <c r="D31" s="984"/>
      <c r="E31" s="985">
        <f t="shared" si="3"/>
        <v>0</v>
      </c>
      <c r="F31" s="986"/>
      <c r="G31" s="986"/>
      <c r="H31" s="987">
        <f t="shared" si="1"/>
        <v>0</v>
      </c>
      <c r="I31" s="988"/>
      <c r="J31" s="989"/>
      <c r="K31" s="990">
        <f t="shared" si="5"/>
        <v>0</v>
      </c>
    </row>
    <row r="32" spans="1:11" s="922" customFormat="1" ht="10.5" customHeight="1">
      <c r="A32" s="991" t="s">
        <v>900</v>
      </c>
      <c r="B32" s="992" t="s">
        <v>909</v>
      </c>
      <c r="C32" s="993"/>
      <c r="D32" s="984"/>
      <c r="E32" s="985">
        <f t="shared" si="3"/>
        <v>0</v>
      </c>
      <c r="F32" s="986"/>
      <c r="G32" s="986"/>
      <c r="H32" s="987">
        <f t="shared" si="1"/>
        <v>0</v>
      </c>
      <c r="I32" s="988"/>
      <c r="J32" s="989"/>
      <c r="K32" s="990">
        <f t="shared" si="5"/>
        <v>0</v>
      </c>
    </row>
    <row r="33" spans="1:11" s="922" customFormat="1" ht="10.5" customHeight="1">
      <c r="A33" s="991" t="s">
        <v>902</v>
      </c>
      <c r="B33" s="992" t="s">
        <v>910</v>
      </c>
      <c r="C33" s="993"/>
      <c r="D33" s="984"/>
      <c r="E33" s="985">
        <f t="shared" si="3"/>
        <v>0</v>
      </c>
      <c r="F33" s="986"/>
      <c r="G33" s="986"/>
      <c r="H33" s="987">
        <f t="shared" si="1"/>
        <v>0</v>
      </c>
      <c r="I33" s="988"/>
      <c r="J33" s="989"/>
      <c r="K33" s="990">
        <f t="shared" si="5"/>
        <v>0</v>
      </c>
    </row>
    <row r="34" spans="1:11" s="922" customFormat="1" ht="15.75" customHeight="1">
      <c r="A34" s="1000" t="s">
        <v>911</v>
      </c>
      <c r="B34" s="992" t="s">
        <v>912</v>
      </c>
      <c r="C34" s="998">
        <f>SUM(C35:C40)</f>
        <v>0</v>
      </c>
      <c r="D34" s="975">
        <f>SUM(D35:D40)</f>
        <v>0</v>
      </c>
      <c r="E34" s="976">
        <f t="shared" si="3"/>
        <v>0</v>
      </c>
      <c r="F34" s="977">
        <f>SUM(F35:F40)</f>
        <v>0</v>
      </c>
      <c r="G34" s="977">
        <f>SUM(G35:G40)</f>
        <v>0</v>
      </c>
      <c r="H34" s="978">
        <f t="shared" si="1"/>
        <v>0</v>
      </c>
      <c r="I34" s="979">
        <f>SUM(I35:I40)</f>
        <v>0</v>
      </c>
      <c r="J34" s="980">
        <f>SUM(J35:J40)</f>
        <v>0</v>
      </c>
      <c r="K34" s="981">
        <f t="shared" si="5"/>
        <v>0</v>
      </c>
    </row>
    <row r="35" spans="1:11" s="922" customFormat="1" ht="10.5" customHeight="1">
      <c r="A35" s="991" t="s">
        <v>913</v>
      </c>
      <c r="B35" s="992" t="s">
        <v>914</v>
      </c>
      <c r="C35" s="993"/>
      <c r="D35" s="984"/>
      <c r="E35" s="985">
        <f t="shared" si="3"/>
        <v>0</v>
      </c>
      <c r="F35" s="986"/>
      <c r="G35" s="986"/>
      <c r="H35" s="987">
        <f t="shared" si="1"/>
        <v>0</v>
      </c>
      <c r="I35" s="988"/>
      <c r="J35" s="989"/>
      <c r="K35" s="990">
        <f t="shared" si="5"/>
        <v>0</v>
      </c>
    </row>
    <row r="36" spans="1:11" s="922" customFormat="1" ht="10.5" customHeight="1">
      <c r="A36" s="991" t="s">
        <v>915</v>
      </c>
      <c r="B36" s="992" t="s">
        <v>916</v>
      </c>
      <c r="C36" s="993"/>
      <c r="D36" s="984"/>
      <c r="E36" s="985">
        <f t="shared" si="3"/>
        <v>0</v>
      </c>
      <c r="F36" s="986"/>
      <c r="G36" s="986"/>
      <c r="H36" s="987">
        <f t="shared" si="1"/>
        <v>0</v>
      </c>
      <c r="I36" s="988"/>
      <c r="J36" s="989"/>
      <c r="K36" s="990">
        <f t="shared" si="5"/>
        <v>0</v>
      </c>
    </row>
    <row r="37" spans="1:11" s="922" customFormat="1" ht="10.5" customHeight="1">
      <c r="A37" s="991" t="s">
        <v>917</v>
      </c>
      <c r="B37" s="992" t="s">
        <v>918</v>
      </c>
      <c r="C37" s="993"/>
      <c r="D37" s="984"/>
      <c r="E37" s="985">
        <f t="shared" si="3"/>
        <v>0</v>
      </c>
      <c r="F37" s="986"/>
      <c r="G37" s="986"/>
      <c r="H37" s="987">
        <f t="shared" si="1"/>
        <v>0</v>
      </c>
      <c r="I37" s="988"/>
      <c r="J37" s="989"/>
      <c r="K37" s="990">
        <f t="shared" si="5"/>
        <v>0</v>
      </c>
    </row>
    <row r="38" spans="1:11" s="922" customFormat="1" ht="10.5" customHeight="1">
      <c r="A38" s="991" t="s">
        <v>919</v>
      </c>
      <c r="B38" s="992" t="s">
        <v>920</v>
      </c>
      <c r="C38" s="993"/>
      <c r="D38" s="984"/>
      <c r="E38" s="985">
        <f t="shared" si="3"/>
        <v>0</v>
      </c>
      <c r="F38" s="986"/>
      <c r="G38" s="986"/>
      <c r="H38" s="987">
        <f t="shared" si="1"/>
        <v>0</v>
      </c>
      <c r="I38" s="988"/>
      <c r="J38" s="989"/>
      <c r="K38" s="990">
        <f t="shared" si="5"/>
        <v>0</v>
      </c>
    </row>
    <row r="39" spans="1:11" s="922" customFormat="1" ht="10.5" customHeight="1">
      <c r="A39" s="991" t="s">
        <v>921</v>
      </c>
      <c r="B39" s="992" t="s">
        <v>922</v>
      </c>
      <c r="C39" s="993"/>
      <c r="D39" s="984"/>
      <c r="E39" s="985">
        <f t="shared" si="3"/>
        <v>0</v>
      </c>
      <c r="F39" s="986"/>
      <c r="G39" s="986"/>
      <c r="H39" s="987">
        <f t="shared" si="1"/>
        <v>0</v>
      </c>
      <c r="I39" s="988"/>
      <c r="J39" s="989"/>
      <c r="K39" s="990">
        <f t="shared" si="5"/>
        <v>0</v>
      </c>
    </row>
    <row r="40" spans="1:11" s="922" customFormat="1" ht="10.5" customHeight="1">
      <c r="A40" s="991" t="s">
        <v>923</v>
      </c>
      <c r="B40" s="992" t="s">
        <v>924</v>
      </c>
      <c r="C40" s="993"/>
      <c r="D40" s="984"/>
      <c r="E40" s="985">
        <f t="shared" si="3"/>
        <v>0</v>
      </c>
      <c r="F40" s="986"/>
      <c r="G40" s="986"/>
      <c r="H40" s="987">
        <f t="shared" si="1"/>
        <v>0</v>
      </c>
      <c r="I40" s="988"/>
      <c r="J40" s="989"/>
      <c r="K40" s="990">
        <f t="shared" si="5"/>
        <v>0</v>
      </c>
    </row>
    <row r="41" spans="1:11" s="922" customFormat="1" ht="15.75" customHeight="1">
      <c r="A41" s="1000" t="s">
        <v>925</v>
      </c>
      <c r="B41" s="992" t="s">
        <v>702</v>
      </c>
      <c r="C41" s="998">
        <f>SUM(C42:C47)</f>
        <v>0</v>
      </c>
      <c r="D41" s="975">
        <f>SUM(D42:D47)</f>
        <v>0</v>
      </c>
      <c r="E41" s="976">
        <f>C41+D41</f>
        <v>0</v>
      </c>
      <c r="F41" s="977">
        <f>SUM(F42:F47)</f>
        <v>0</v>
      </c>
      <c r="G41" s="977">
        <f>SUM(G42:G47)</f>
        <v>0</v>
      </c>
      <c r="H41" s="978">
        <f t="shared" si="1"/>
        <v>0</v>
      </c>
      <c r="I41" s="970" t="s">
        <v>175</v>
      </c>
      <c r="J41" s="971" t="s">
        <v>175</v>
      </c>
      <c r="K41" s="972" t="s">
        <v>175</v>
      </c>
    </row>
    <row r="42" spans="1:11" s="922" customFormat="1" ht="10.5" customHeight="1">
      <c r="A42" s="991" t="s">
        <v>926</v>
      </c>
      <c r="B42" s="992" t="s">
        <v>927</v>
      </c>
      <c r="C42" s="993"/>
      <c r="D42" s="984"/>
      <c r="E42" s="985">
        <f t="shared" si="3"/>
        <v>0</v>
      </c>
      <c r="F42" s="986"/>
      <c r="G42" s="986"/>
      <c r="H42" s="987">
        <f t="shared" si="1"/>
        <v>0</v>
      </c>
      <c r="I42" s="970" t="s">
        <v>175</v>
      </c>
      <c r="J42" s="971" t="s">
        <v>175</v>
      </c>
      <c r="K42" s="972" t="s">
        <v>175</v>
      </c>
    </row>
    <row r="43" spans="1:11" s="922" customFormat="1" ht="10.5" customHeight="1">
      <c r="A43" s="991" t="s">
        <v>928</v>
      </c>
      <c r="B43" s="992" t="s">
        <v>929</v>
      </c>
      <c r="C43" s="993"/>
      <c r="D43" s="984"/>
      <c r="E43" s="985">
        <f t="shared" si="3"/>
        <v>0</v>
      </c>
      <c r="F43" s="986"/>
      <c r="G43" s="986"/>
      <c r="H43" s="987">
        <f t="shared" si="1"/>
        <v>0</v>
      </c>
      <c r="I43" s="970" t="s">
        <v>175</v>
      </c>
      <c r="J43" s="971" t="s">
        <v>175</v>
      </c>
      <c r="K43" s="972" t="s">
        <v>175</v>
      </c>
    </row>
    <row r="44" spans="1:11" s="922" customFormat="1" ht="10.5" customHeight="1">
      <c r="A44" s="991" t="s">
        <v>930</v>
      </c>
      <c r="B44" s="992" t="s">
        <v>931</v>
      </c>
      <c r="C44" s="993"/>
      <c r="D44" s="984"/>
      <c r="E44" s="985">
        <f t="shared" si="3"/>
        <v>0</v>
      </c>
      <c r="F44" s="986"/>
      <c r="G44" s="986"/>
      <c r="H44" s="987">
        <f t="shared" si="1"/>
        <v>0</v>
      </c>
      <c r="I44" s="970" t="s">
        <v>175</v>
      </c>
      <c r="J44" s="971" t="s">
        <v>175</v>
      </c>
      <c r="K44" s="972" t="s">
        <v>175</v>
      </c>
    </row>
    <row r="45" spans="1:11" s="922" customFormat="1" ht="10.5" customHeight="1">
      <c r="A45" s="991" t="s">
        <v>932</v>
      </c>
      <c r="B45" s="992" t="s">
        <v>933</v>
      </c>
      <c r="C45" s="993"/>
      <c r="D45" s="984"/>
      <c r="E45" s="985">
        <f t="shared" si="3"/>
        <v>0</v>
      </c>
      <c r="F45" s="986"/>
      <c r="G45" s="986"/>
      <c r="H45" s="987">
        <f t="shared" si="1"/>
        <v>0</v>
      </c>
      <c r="I45" s="970" t="s">
        <v>175</v>
      </c>
      <c r="J45" s="971" t="s">
        <v>175</v>
      </c>
      <c r="K45" s="972" t="s">
        <v>175</v>
      </c>
    </row>
    <row r="46" spans="1:11" s="922" customFormat="1" ht="10.5" customHeight="1">
      <c r="A46" s="991" t="s">
        <v>934</v>
      </c>
      <c r="B46" s="992" t="s">
        <v>935</v>
      </c>
      <c r="C46" s="993"/>
      <c r="D46" s="984"/>
      <c r="E46" s="985">
        <f t="shared" si="3"/>
        <v>0</v>
      </c>
      <c r="F46" s="986"/>
      <c r="G46" s="986"/>
      <c r="H46" s="987">
        <f t="shared" si="1"/>
        <v>0</v>
      </c>
      <c r="I46" s="970" t="s">
        <v>175</v>
      </c>
      <c r="J46" s="971" t="s">
        <v>175</v>
      </c>
      <c r="K46" s="972" t="s">
        <v>175</v>
      </c>
    </row>
    <row r="47" spans="1:11" s="922" customFormat="1" ht="10.5" customHeight="1">
      <c r="A47" s="991" t="s">
        <v>936</v>
      </c>
      <c r="B47" s="992" t="s">
        <v>937</v>
      </c>
      <c r="C47" s="993"/>
      <c r="D47" s="984"/>
      <c r="E47" s="985">
        <f t="shared" si="3"/>
        <v>0</v>
      </c>
      <c r="F47" s="986"/>
      <c r="G47" s="986"/>
      <c r="H47" s="987">
        <f t="shared" si="1"/>
        <v>0</v>
      </c>
      <c r="I47" s="970" t="s">
        <v>175</v>
      </c>
      <c r="J47" s="971" t="s">
        <v>175</v>
      </c>
      <c r="K47" s="972" t="s">
        <v>175</v>
      </c>
    </row>
    <row r="48" spans="1:11" s="922" customFormat="1" ht="15.75" customHeight="1">
      <c r="A48" s="1001" t="s">
        <v>938</v>
      </c>
      <c r="B48" s="992" t="s">
        <v>939</v>
      </c>
      <c r="C48" s="998">
        <f>C49+C50</f>
        <v>0</v>
      </c>
      <c r="D48" s="975">
        <f aca="true" t="shared" si="7" ref="D48:J48">D49+D50</f>
        <v>0</v>
      </c>
      <c r="E48" s="976">
        <f t="shared" si="3"/>
        <v>0</v>
      </c>
      <c r="F48" s="1002" t="s">
        <v>175</v>
      </c>
      <c r="G48" s="1002" t="s">
        <v>175</v>
      </c>
      <c r="H48" s="978">
        <f aca="true" t="shared" si="8" ref="H48:H53">E48</f>
        <v>0</v>
      </c>
      <c r="I48" s="979">
        <f t="shared" si="7"/>
        <v>0</v>
      </c>
      <c r="J48" s="980">
        <f t="shared" si="7"/>
        <v>0</v>
      </c>
      <c r="K48" s="981">
        <f>I48+J48</f>
        <v>0</v>
      </c>
    </row>
    <row r="49" spans="1:11" s="922" customFormat="1" ht="10.5" customHeight="1">
      <c r="A49" s="991" t="s">
        <v>940</v>
      </c>
      <c r="B49" s="992" t="s">
        <v>941</v>
      </c>
      <c r="C49" s="993"/>
      <c r="D49" s="984"/>
      <c r="E49" s="985">
        <f t="shared" si="3"/>
        <v>0</v>
      </c>
      <c r="F49" s="1002" t="s">
        <v>175</v>
      </c>
      <c r="G49" s="1002" t="s">
        <v>175</v>
      </c>
      <c r="H49" s="987">
        <f t="shared" si="8"/>
        <v>0</v>
      </c>
      <c r="I49" s="988"/>
      <c r="J49" s="989"/>
      <c r="K49" s="990">
        <f aca="true" t="shared" si="9" ref="K49:K55">I49+J49</f>
        <v>0</v>
      </c>
    </row>
    <row r="50" spans="1:11" s="922" customFormat="1" ht="10.5" customHeight="1">
      <c r="A50" s="982" t="s">
        <v>942</v>
      </c>
      <c r="B50" s="973" t="s">
        <v>943</v>
      </c>
      <c r="C50" s="983"/>
      <c r="D50" s="984"/>
      <c r="E50" s="985">
        <f t="shared" si="3"/>
        <v>0</v>
      </c>
      <c r="F50" s="1002" t="s">
        <v>175</v>
      </c>
      <c r="G50" s="1002" t="s">
        <v>175</v>
      </c>
      <c r="H50" s="987">
        <f t="shared" si="8"/>
        <v>0</v>
      </c>
      <c r="I50" s="988"/>
      <c r="J50" s="989"/>
      <c r="K50" s="990">
        <f t="shared" si="9"/>
        <v>0</v>
      </c>
    </row>
    <row r="51" spans="1:11" s="922" customFormat="1" ht="10.5" customHeight="1">
      <c r="A51" s="1003" t="s">
        <v>944</v>
      </c>
      <c r="B51" s="973" t="s">
        <v>945</v>
      </c>
      <c r="C51" s="983"/>
      <c r="D51" s="984"/>
      <c r="E51" s="985">
        <f t="shared" si="3"/>
        <v>0</v>
      </c>
      <c r="F51" s="1002" t="s">
        <v>175</v>
      </c>
      <c r="G51" s="1002" t="s">
        <v>175</v>
      </c>
      <c r="H51" s="987">
        <f t="shared" si="8"/>
        <v>0</v>
      </c>
      <c r="I51" s="983"/>
      <c r="J51" s="1004"/>
      <c r="K51" s="1005">
        <f t="shared" si="9"/>
        <v>0</v>
      </c>
    </row>
    <row r="52" spans="1:11" s="922" customFormat="1" ht="10.5" customHeight="1">
      <c r="A52" s="1006" t="s">
        <v>946</v>
      </c>
      <c r="B52" s="973" t="s">
        <v>947</v>
      </c>
      <c r="C52" s="983"/>
      <c r="D52" s="984"/>
      <c r="E52" s="985">
        <f t="shared" si="3"/>
        <v>0</v>
      </c>
      <c r="F52" s="1002" t="s">
        <v>175</v>
      </c>
      <c r="G52" s="1002" t="s">
        <v>175</v>
      </c>
      <c r="H52" s="987">
        <f t="shared" si="8"/>
        <v>0</v>
      </c>
      <c r="I52" s="983"/>
      <c r="J52" s="1004"/>
      <c r="K52" s="1005">
        <f t="shared" si="9"/>
        <v>0</v>
      </c>
    </row>
    <row r="53" spans="1:11" s="922" customFormat="1" ht="10.5" customHeight="1">
      <c r="A53" s="1003" t="s">
        <v>948</v>
      </c>
      <c r="B53" s="973" t="s">
        <v>949</v>
      </c>
      <c r="C53" s="983"/>
      <c r="D53" s="984"/>
      <c r="E53" s="985">
        <f t="shared" si="3"/>
        <v>0</v>
      </c>
      <c r="F53" s="1002" t="s">
        <v>175</v>
      </c>
      <c r="G53" s="1002" t="s">
        <v>175</v>
      </c>
      <c r="H53" s="987">
        <f t="shared" si="8"/>
        <v>0</v>
      </c>
      <c r="I53" s="983"/>
      <c r="J53" s="1004"/>
      <c r="K53" s="1005">
        <f t="shared" si="9"/>
        <v>0</v>
      </c>
    </row>
    <row r="54" spans="1:11" s="922" customFormat="1" ht="10.5" customHeight="1">
      <c r="A54" s="1007"/>
      <c r="B54" s="973"/>
      <c r="C54" s="1008"/>
      <c r="D54" s="1009"/>
      <c r="E54" s="1010"/>
      <c r="F54" s="1002"/>
      <c r="G54" s="1002"/>
      <c r="H54" s="1011"/>
      <c r="I54" s="988"/>
      <c r="J54" s="989"/>
      <c r="K54" s="990"/>
    </row>
    <row r="55" spans="1:11" s="922" customFormat="1" ht="10.5" customHeight="1">
      <c r="A55" s="1007" t="s">
        <v>950</v>
      </c>
      <c r="B55" s="973" t="s">
        <v>951</v>
      </c>
      <c r="C55" s="983"/>
      <c r="D55" s="984"/>
      <c r="E55" s="985">
        <f>C55+D55</f>
        <v>0</v>
      </c>
      <c r="F55" s="986"/>
      <c r="G55" s="986"/>
      <c r="H55" s="987">
        <f>E55+F55+G55</f>
        <v>0</v>
      </c>
      <c r="I55" s="988"/>
      <c r="J55" s="989"/>
      <c r="K55" s="990">
        <f t="shared" si="9"/>
        <v>0</v>
      </c>
    </row>
    <row r="56" spans="1:11" s="922" customFormat="1" ht="6" customHeight="1" thickBot="1">
      <c r="A56" s="982"/>
      <c r="B56" s="973"/>
      <c r="C56" s="1012"/>
      <c r="D56" s="1013"/>
      <c r="E56" s="1014"/>
      <c r="F56" s="1015"/>
      <c r="G56" s="1015"/>
      <c r="H56" s="1016"/>
      <c r="I56" s="1017"/>
      <c r="J56" s="1018"/>
      <c r="K56" s="1019"/>
    </row>
    <row r="57" spans="1:11" s="962" customFormat="1" ht="15" customHeight="1" thickTop="1">
      <c r="A57" s="952" t="s">
        <v>952</v>
      </c>
      <c r="B57" s="953" t="s">
        <v>230</v>
      </c>
      <c r="C57" s="1041">
        <f>C58+C59</f>
        <v>0</v>
      </c>
      <c r="D57" s="981">
        <f>D60</f>
        <v>0</v>
      </c>
      <c r="E57" s="976">
        <f>C57+D57</f>
        <v>0</v>
      </c>
      <c r="F57" s="1042">
        <f>F58+F59</f>
        <v>0</v>
      </c>
      <c r="G57" s="1042">
        <f>G60</f>
        <v>0</v>
      </c>
      <c r="H57" s="978">
        <f>E57+F57+G57</f>
        <v>0</v>
      </c>
      <c r="I57" s="1043">
        <f>I58+I59</f>
        <v>0</v>
      </c>
      <c r="J57" s="1044">
        <f>J60</f>
        <v>0</v>
      </c>
      <c r="K57" s="981">
        <f>I57+J57</f>
        <v>0</v>
      </c>
    </row>
    <row r="58" spans="1:11" s="922" customFormat="1" ht="10.5" customHeight="1">
      <c r="A58" s="982" t="s">
        <v>953</v>
      </c>
      <c r="B58" s="973" t="s">
        <v>954</v>
      </c>
      <c r="C58" s="983"/>
      <c r="D58" s="1020" t="s">
        <v>175</v>
      </c>
      <c r="E58" s="985">
        <f>C58</f>
        <v>0</v>
      </c>
      <c r="F58" s="986"/>
      <c r="G58" s="1020" t="s">
        <v>175</v>
      </c>
      <c r="H58" s="987">
        <f>E58+F58</f>
        <v>0</v>
      </c>
      <c r="I58" s="988"/>
      <c r="J58" s="971" t="s">
        <v>175</v>
      </c>
      <c r="K58" s="990">
        <f>I58</f>
        <v>0</v>
      </c>
    </row>
    <row r="59" spans="1:11" s="922" customFormat="1" ht="10.5" customHeight="1">
      <c r="A59" s="982" t="s">
        <v>955</v>
      </c>
      <c r="B59" s="973" t="s">
        <v>502</v>
      </c>
      <c r="C59" s="983"/>
      <c r="D59" s="966" t="s">
        <v>175</v>
      </c>
      <c r="E59" s="985">
        <f>C59</f>
        <v>0</v>
      </c>
      <c r="F59" s="986"/>
      <c r="G59" s="966" t="s">
        <v>175</v>
      </c>
      <c r="H59" s="987">
        <f>E59+F59</f>
        <v>0</v>
      </c>
      <c r="I59" s="988"/>
      <c r="J59" s="971" t="s">
        <v>175</v>
      </c>
      <c r="K59" s="990">
        <f>I59</f>
        <v>0</v>
      </c>
    </row>
    <row r="60" spans="1:11" s="922" customFormat="1" ht="10.5" customHeight="1">
      <c r="A60" s="982" t="s">
        <v>956</v>
      </c>
      <c r="B60" s="973" t="s">
        <v>957</v>
      </c>
      <c r="C60" s="965" t="s">
        <v>175</v>
      </c>
      <c r="D60" s="984"/>
      <c r="E60" s="985">
        <f>D60</f>
        <v>0</v>
      </c>
      <c r="F60" s="1002" t="s">
        <v>175</v>
      </c>
      <c r="G60" s="986"/>
      <c r="H60" s="987">
        <f>E60+G60</f>
        <v>0</v>
      </c>
      <c r="I60" s="970" t="s">
        <v>175</v>
      </c>
      <c r="J60" s="989"/>
      <c r="K60" s="990">
        <f>J60</f>
        <v>0</v>
      </c>
    </row>
    <row r="61" spans="1:11" s="922" customFormat="1" ht="10.5" customHeight="1">
      <c r="A61" s="1007" t="s">
        <v>958</v>
      </c>
      <c r="B61" s="973" t="s">
        <v>959</v>
      </c>
      <c r="C61" s="983"/>
      <c r="D61" s="966" t="s">
        <v>175</v>
      </c>
      <c r="E61" s="985">
        <f>C61</f>
        <v>0</v>
      </c>
      <c r="F61" s="1002" t="s">
        <v>175</v>
      </c>
      <c r="G61" s="1002" t="s">
        <v>175</v>
      </c>
      <c r="H61" s="987">
        <f>E61</f>
        <v>0</v>
      </c>
      <c r="I61" s="970" t="s">
        <v>175</v>
      </c>
      <c r="J61" s="971" t="s">
        <v>175</v>
      </c>
      <c r="K61" s="972" t="s">
        <v>175</v>
      </c>
    </row>
    <row r="62" spans="1:11" s="922" customFormat="1" ht="10.5" customHeight="1">
      <c r="A62" s="1021" t="s">
        <v>960</v>
      </c>
      <c r="B62" s="973" t="s">
        <v>961</v>
      </c>
      <c r="C62" s="965" t="s">
        <v>175</v>
      </c>
      <c r="D62" s="966" t="s">
        <v>175</v>
      </c>
      <c r="E62" s="967" t="s">
        <v>175</v>
      </c>
      <c r="F62" s="1002" t="s">
        <v>175</v>
      </c>
      <c r="G62" s="986"/>
      <c r="H62" s="967" t="s">
        <v>175</v>
      </c>
      <c r="I62" s="970" t="s">
        <v>175</v>
      </c>
      <c r="J62" s="971" t="s">
        <v>175</v>
      </c>
      <c r="K62" s="972" t="s">
        <v>175</v>
      </c>
    </row>
    <row r="63" spans="1:11" s="922" customFormat="1" ht="10.5" customHeight="1">
      <c r="A63" s="982"/>
      <c r="B63" s="1022"/>
      <c r="C63" s="919"/>
      <c r="D63" s="919"/>
      <c r="E63" s="919"/>
      <c r="F63" s="919"/>
      <c r="G63" s="919"/>
      <c r="H63" s="919"/>
      <c r="I63" s="919"/>
      <c r="J63" s="919"/>
      <c r="K63" s="919"/>
    </row>
    <row r="64" spans="1:12" s="1030" customFormat="1" ht="10.5" customHeight="1">
      <c r="A64" s="1023" t="s">
        <v>412</v>
      </c>
      <c r="B64" s="1024"/>
      <c r="C64" s="1024"/>
      <c r="D64" s="1025"/>
      <c r="E64" s="1026"/>
      <c r="F64" s="1025"/>
      <c r="G64" s="1025"/>
      <c r="H64" s="1027"/>
      <c r="I64" s="1028"/>
      <c r="J64" s="1025"/>
      <c r="K64" s="1026"/>
      <c r="L64" s="1029"/>
    </row>
    <row r="65" spans="1:12" s="1030" customFormat="1" ht="11.25">
      <c r="A65" s="1031" t="s">
        <v>962</v>
      </c>
      <c r="B65" s="1024"/>
      <c r="C65" s="1024"/>
      <c r="D65" s="1025"/>
      <c r="E65" s="1026"/>
      <c r="F65" s="1025"/>
      <c r="G65" s="1025"/>
      <c r="H65" s="1027"/>
      <c r="I65" s="1028"/>
      <c r="J65" s="1025"/>
      <c r="K65" s="1026"/>
      <c r="L65" s="1029"/>
    </row>
    <row r="66" spans="1:11" s="1032" customFormat="1" ht="13.5" customHeight="1">
      <c r="A66" s="1031" t="s">
        <v>963</v>
      </c>
      <c r="B66"/>
      <c r="C66"/>
      <c r="D66"/>
      <c r="E66"/>
      <c r="F66"/>
      <c r="G66"/>
      <c r="H66"/>
      <c r="I66"/>
      <c r="J66"/>
      <c r="K66"/>
    </row>
  </sheetData>
  <sheetProtection/>
  <mergeCells count="2">
    <mergeCell ref="C6:H6"/>
    <mergeCell ref="I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gaveau_v</dc:creator>
  <cp:keywords/>
  <dc:description/>
  <cp:lastModifiedBy>BERNALDO DE QUIROS Elena, DCD/FSD</cp:lastModifiedBy>
  <cp:lastPrinted>2024-04-30T08:47:13Z</cp:lastPrinted>
  <dcterms:created xsi:type="dcterms:W3CDTF">2008-11-25T16:50:11Z</dcterms:created>
  <dcterms:modified xsi:type="dcterms:W3CDTF">2024-06-12T15:41:10Z</dcterms:modified>
  <cp:category/>
  <cp:version/>
  <cp:contentType/>
  <cp:contentStatus/>
</cp:coreProperties>
</file>