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5200" windowHeight="12050" tabRatio="858"/>
  </bookViews>
  <sheets>
    <sheet name="README" sheetId="10" r:id="rId1"/>
    <sheet name="A. Old-age" sheetId="6" r:id="rId2"/>
    <sheet name="A. Disability" sheetId="1" r:id="rId3"/>
    <sheet name="A. Unemployment" sheetId="4" r:id="rId4"/>
    <sheet name="A. Social assistance" sheetId="8" r:id="rId5"/>
    <sheet name="B. Unemployed" sheetId="11" r:id="rId6"/>
    <sheet name="B. LT-Unemployed" sheetId="12" r:id="rId7"/>
    <sheet name="B Working-age" sheetId="13" r:id="rId8"/>
    <sheet name="B. Poor-WA" sheetId="14" r:id="rId9"/>
    <sheet name="B. Over 65" sheetId="15" r:id="rId10"/>
  </sheets>
  <definedNames>
    <definedName name="_xlnm._FilterDatabase" localSheetId="6" hidden="1">'B. LT-Unemployed'!$J$1</definedName>
    <definedName name="_xlnm.Print_Area" localSheetId="4">'A. Social assistance'!$A$1:$U$50</definedName>
    <definedName name="_xlnm.Print_Area" localSheetId="3">'A. Unemployment'!$A$1:$U$50</definedName>
    <definedName name="_xlnm.Print_Area" localSheetId="7">'B Working-age'!$A$1:$U$50</definedName>
    <definedName name="_xlnm.Print_Area" localSheetId="6">'B. LT-Unemployed'!$A$1:$U$50</definedName>
    <definedName name="_xlnm.Print_Area" localSheetId="9">'B. Over 65'!$A$1:$U$50</definedName>
    <definedName name="_xlnm.Print_Area" localSheetId="8">'B. Poor-WA'!$A$1:$U$50</definedName>
    <definedName name="_xlnm.Print_Area" localSheetId="5">'B. Unemployed'!$A$1:$U$50</definedName>
    <definedName name="_xlnm.Print_Area" localSheetId="0">README!$A$1:$C$14</definedName>
  </definedNames>
  <calcPr calcId="162913"/>
</workbook>
</file>

<file path=xl/calcChain.xml><?xml version="1.0" encoding="utf-8"?>
<calcChain xmlns="http://schemas.openxmlformats.org/spreadsheetml/2006/main">
  <c r="AA8" i="8" l="1"/>
  <c r="P46" i="6" l="1"/>
  <c r="Q47" i="1"/>
  <c r="R47" i="1"/>
  <c r="S47" i="1"/>
  <c r="T47" i="1"/>
  <c r="U47" i="1"/>
  <c r="V47" i="1"/>
  <c r="W47" i="1"/>
  <c r="X47" i="1"/>
  <c r="Y47" i="1"/>
  <c r="Z47" i="1"/>
  <c r="AA47" i="1"/>
  <c r="Q47" i="4"/>
  <c r="R47" i="4"/>
  <c r="S47" i="4"/>
  <c r="T47" i="4"/>
  <c r="U47" i="4"/>
  <c r="V47" i="4"/>
  <c r="W47" i="4"/>
  <c r="X47" i="4"/>
  <c r="Y47" i="4"/>
  <c r="Z47" i="4"/>
  <c r="AA47" i="4"/>
  <c r="Q47" i="11"/>
  <c r="R47" i="11"/>
  <c r="S47" i="11"/>
  <c r="T47" i="11"/>
  <c r="U47" i="11"/>
  <c r="V47" i="11"/>
  <c r="W47" i="11"/>
  <c r="X47" i="11"/>
  <c r="Y47" i="11"/>
  <c r="Z47" i="11"/>
  <c r="AA47" i="11"/>
  <c r="Q47" i="12"/>
  <c r="R47" i="12"/>
  <c r="S47" i="12"/>
  <c r="T47" i="12"/>
  <c r="U47" i="12"/>
  <c r="V47" i="12"/>
  <c r="W47" i="12"/>
  <c r="X47" i="12"/>
  <c r="Y47" i="12"/>
  <c r="Z47" i="12"/>
  <c r="AA47" i="12"/>
  <c r="Q47" i="13"/>
  <c r="R47" i="13"/>
  <c r="S47" i="13"/>
  <c r="T47" i="13"/>
  <c r="U47" i="13"/>
  <c r="V47" i="13"/>
  <c r="W47" i="13"/>
  <c r="X47" i="13"/>
  <c r="Y47" i="13"/>
  <c r="Z47" i="13"/>
  <c r="AA47" i="13"/>
  <c r="Q47" i="14"/>
  <c r="R47" i="14"/>
  <c r="S47" i="14"/>
  <c r="T47" i="14"/>
  <c r="U47" i="14"/>
  <c r="V47" i="14"/>
  <c r="W47" i="14"/>
  <c r="X47" i="14"/>
  <c r="Y47" i="14"/>
  <c r="Z47" i="14"/>
  <c r="AA47" i="14"/>
  <c r="Q47" i="15"/>
  <c r="R47" i="15"/>
  <c r="S47" i="15"/>
  <c r="T47" i="15"/>
  <c r="U47" i="15"/>
  <c r="V47" i="15"/>
  <c r="W47" i="15"/>
  <c r="X47" i="15"/>
  <c r="Y47" i="15"/>
  <c r="Z47" i="15"/>
  <c r="AA47" i="15"/>
  <c r="Q47" i="6"/>
  <c r="R47" i="6"/>
  <c r="S47" i="6"/>
  <c r="T47" i="6"/>
  <c r="U47" i="6"/>
  <c r="V47" i="6"/>
  <c r="W47" i="6"/>
  <c r="X47" i="6"/>
  <c r="Y47" i="6"/>
  <c r="Z47" i="6"/>
  <c r="AA47" i="6"/>
  <c r="P47" i="1"/>
  <c r="P47" i="4"/>
  <c r="P47" i="11"/>
  <c r="P47" i="12"/>
  <c r="P47" i="13"/>
  <c r="P47" i="14"/>
  <c r="P47" i="15"/>
  <c r="P47" i="6"/>
  <c r="P46" i="1" l="1"/>
  <c r="P46" i="11"/>
  <c r="P46" i="12"/>
  <c r="P46" i="13"/>
  <c r="P46" i="14"/>
  <c r="P46" i="15"/>
  <c r="P41" i="1" l="1"/>
  <c r="P41" i="4"/>
  <c r="P41" i="11"/>
  <c r="P41" i="12"/>
  <c r="P41" i="13"/>
  <c r="P41" i="14"/>
  <c r="P41" i="15"/>
  <c r="P41" i="6"/>
  <c r="L17" i="1"/>
  <c r="P5" i="14"/>
  <c r="Q5" i="14"/>
  <c r="R5" i="14"/>
  <c r="S5" i="14"/>
  <c r="P6" i="14"/>
  <c r="Q6" i="14"/>
  <c r="R6" i="14"/>
  <c r="S6" i="14"/>
  <c r="P7" i="14"/>
  <c r="Q7" i="14"/>
  <c r="R7" i="14"/>
  <c r="S7" i="14"/>
  <c r="P8" i="14"/>
  <c r="Q8" i="14"/>
  <c r="R8" i="14"/>
  <c r="S8" i="14"/>
  <c r="P9" i="14"/>
  <c r="Q9" i="14"/>
  <c r="R9" i="14"/>
  <c r="S9" i="14"/>
  <c r="P10" i="14"/>
  <c r="Q10" i="14"/>
  <c r="R10" i="14"/>
  <c r="S10" i="14"/>
  <c r="P11" i="14"/>
  <c r="Q11" i="14"/>
  <c r="R11" i="14"/>
  <c r="S11" i="14"/>
  <c r="P12" i="14"/>
  <c r="Q12" i="14"/>
  <c r="R12" i="14"/>
  <c r="S12" i="14"/>
  <c r="P13" i="14"/>
  <c r="Q13" i="14"/>
  <c r="R13" i="14"/>
  <c r="S13" i="14"/>
  <c r="P14" i="14"/>
  <c r="Q14" i="14"/>
  <c r="R14" i="14"/>
  <c r="S14" i="14"/>
  <c r="P15" i="14"/>
  <c r="Q15" i="14"/>
  <c r="R15" i="14"/>
  <c r="S15" i="14"/>
  <c r="P16" i="14"/>
  <c r="Q16" i="14"/>
  <c r="R16" i="14"/>
  <c r="S16" i="14"/>
  <c r="P17" i="14"/>
  <c r="Q17" i="14"/>
  <c r="R17" i="14"/>
  <c r="S17" i="14"/>
  <c r="P18" i="14"/>
  <c r="Q18" i="14"/>
  <c r="R18" i="14"/>
  <c r="S18" i="14"/>
  <c r="P19" i="14"/>
  <c r="Q19" i="14"/>
  <c r="R19" i="14"/>
  <c r="S19" i="14"/>
  <c r="R43" i="14"/>
  <c r="S43" i="14"/>
  <c r="P20" i="14"/>
  <c r="Q20" i="14"/>
  <c r="R20" i="14"/>
  <c r="S20" i="14"/>
  <c r="P21" i="14"/>
  <c r="Q21" i="14"/>
  <c r="R21" i="14"/>
  <c r="S21" i="14"/>
  <c r="P22" i="14"/>
  <c r="Q22" i="14"/>
  <c r="R22" i="14"/>
  <c r="S22" i="14"/>
  <c r="P23" i="14"/>
  <c r="Q23" i="14"/>
  <c r="R23" i="14"/>
  <c r="S23" i="14"/>
  <c r="P24" i="14"/>
  <c r="Q24" i="14"/>
  <c r="R24" i="14"/>
  <c r="S24" i="14"/>
  <c r="P25" i="14"/>
  <c r="Q25" i="14"/>
  <c r="R25" i="14"/>
  <c r="S25" i="14"/>
  <c r="P26" i="14"/>
  <c r="Q26" i="14"/>
  <c r="R26" i="14"/>
  <c r="S26" i="14"/>
  <c r="P27" i="14"/>
  <c r="Q27" i="14"/>
  <c r="R27" i="14"/>
  <c r="S27" i="14"/>
  <c r="P28" i="14"/>
  <c r="Q28" i="14"/>
  <c r="R28" i="14"/>
  <c r="S28" i="14"/>
  <c r="P29" i="14"/>
  <c r="Q29" i="14"/>
  <c r="Q46" i="14" s="1"/>
  <c r="R29" i="14"/>
  <c r="S29" i="14"/>
  <c r="P30" i="14"/>
  <c r="Q30" i="14"/>
  <c r="R30" i="14"/>
  <c r="S30" i="14"/>
  <c r="P31" i="14"/>
  <c r="Q31" i="14"/>
  <c r="R31" i="14"/>
  <c r="S31" i="14"/>
  <c r="P32" i="14"/>
  <c r="Q32" i="14"/>
  <c r="R32" i="14"/>
  <c r="S32" i="14"/>
  <c r="P33" i="14"/>
  <c r="Q33" i="14"/>
  <c r="R33" i="14"/>
  <c r="S33" i="14"/>
  <c r="P34" i="14"/>
  <c r="Q34" i="14"/>
  <c r="R34" i="14"/>
  <c r="S34" i="14"/>
  <c r="P35" i="14"/>
  <c r="Q35" i="14"/>
  <c r="R35" i="14"/>
  <c r="S35" i="14"/>
  <c r="P36" i="14"/>
  <c r="Q36" i="14"/>
  <c r="R36" i="14"/>
  <c r="S36" i="14"/>
  <c r="P37" i="14"/>
  <c r="Q37" i="14"/>
  <c r="R37" i="14"/>
  <c r="S37" i="14"/>
  <c r="P38" i="14"/>
  <c r="Q38" i="14"/>
  <c r="R38" i="14"/>
  <c r="S38" i="14"/>
  <c r="P39" i="14"/>
  <c r="Q39" i="14"/>
  <c r="R39" i="14"/>
  <c r="S39" i="14"/>
  <c r="P40" i="14"/>
  <c r="Q40" i="14"/>
  <c r="R40" i="14"/>
  <c r="S40" i="14"/>
  <c r="Q41" i="14"/>
  <c r="R41" i="14"/>
  <c r="S41" i="14"/>
  <c r="P42" i="14"/>
  <c r="Q42" i="14"/>
  <c r="R42" i="14"/>
  <c r="S42" i="14"/>
  <c r="P44" i="14"/>
  <c r="Q44" i="14"/>
  <c r="R44" i="14"/>
  <c r="S44" i="14"/>
  <c r="P45" i="14"/>
  <c r="Q45" i="14"/>
  <c r="R45" i="14"/>
  <c r="S45" i="14"/>
  <c r="R46" i="14"/>
  <c r="S46" i="14" l="1"/>
  <c r="Z15" i="1"/>
  <c r="AA15" i="1"/>
  <c r="P44" i="1" l="1"/>
  <c r="Q44" i="1"/>
  <c r="P39" i="1"/>
  <c r="P10" i="1"/>
  <c r="U5" i="6" l="1"/>
  <c r="V5" i="6"/>
  <c r="W5" i="6"/>
  <c r="X5" i="6"/>
  <c r="Y5" i="6"/>
  <c r="Z5" i="6"/>
  <c r="AA5" i="6"/>
  <c r="U6" i="6"/>
  <c r="V6" i="6"/>
  <c r="W6" i="6"/>
  <c r="X6" i="6"/>
  <c r="Y6" i="6"/>
  <c r="Z6" i="6"/>
  <c r="AA6" i="6"/>
  <c r="U7" i="6"/>
  <c r="V7" i="6"/>
  <c r="W7" i="6"/>
  <c r="X7" i="6"/>
  <c r="Y7" i="6"/>
  <c r="Z7" i="6"/>
  <c r="AA7" i="6"/>
  <c r="U8" i="6"/>
  <c r="V8" i="6"/>
  <c r="W8" i="6"/>
  <c r="X8" i="6"/>
  <c r="Y8" i="6"/>
  <c r="Z8" i="6"/>
  <c r="AA8" i="6"/>
  <c r="U9" i="6"/>
  <c r="V9" i="6"/>
  <c r="W9" i="6"/>
  <c r="X9" i="6"/>
  <c r="Y9" i="6"/>
  <c r="Z9" i="6"/>
  <c r="AA9" i="6"/>
  <c r="U10" i="6"/>
  <c r="V10" i="6"/>
  <c r="W10" i="6"/>
  <c r="X10" i="6"/>
  <c r="Y10" i="6"/>
  <c r="Z10" i="6"/>
  <c r="AA10" i="6"/>
  <c r="U11" i="6"/>
  <c r="V11" i="6"/>
  <c r="W11" i="6"/>
  <c r="X11" i="6"/>
  <c r="Y11" i="6"/>
  <c r="Z11" i="6"/>
  <c r="AA11" i="6"/>
  <c r="U12" i="6"/>
  <c r="V12" i="6"/>
  <c r="W12" i="6"/>
  <c r="X12" i="6"/>
  <c r="Y12" i="6"/>
  <c r="Z12" i="6"/>
  <c r="AA12" i="6"/>
  <c r="U13" i="6"/>
  <c r="V13" i="6"/>
  <c r="W13" i="6"/>
  <c r="X13" i="6"/>
  <c r="Y13" i="6"/>
  <c r="Z13" i="6"/>
  <c r="AA13" i="6"/>
  <c r="U14" i="6"/>
  <c r="V14" i="6"/>
  <c r="W14" i="6"/>
  <c r="X14" i="6"/>
  <c r="Y14" i="6"/>
  <c r="Z14" i="6"/>
  <c r="AA14" i="6"/>
  <c r="U15" i="6"/>
  <c r="V15" i="6"/>
  <c r="W15" i="6"/>
  <c r="X15" i="6"/>
  <c r="Y15" i="6"/>
  <c r="Z15" i="6"/>
  <c r="AA15" i="6"/>
  <c r="U16" i="6"/>
  <c r="V16" i="6"/>
  <c r="W16" i="6"/>
  <c r="X16" i="6"/>
  <c r="Y16" i="6"/>
  <c r="Z16" i="6"/>
  <c r="AA16" i="6"/>
  <c r="U17" i="6"/>
  <c r="V17" i="6"/>
  <c r="W17" i="6"/>
  <c r="X17" i="6"/>
  <c r="Y17" i="6"/>
  <c r="Z17" i="6"/>
  <c r="AA17" i="6"/>
  <c r="U18" i="6"/>
  <c r="V18" i="6"/>
  <c r="W18" i="6"/>
  <c r="X18" i="6"/>
  <c r="Y18" i="6"/>
  <c r="Z18" i="6"/>
  <c r="AA18" i="6"/>
  <c r="U19" i="6"/>
  <c r="V19" i="6"/>
  <c r="W19" i="6"/>
  <c r="X19" i="6"/>
  <c r="Y19" i="6"/>
  <c r="Z19" i="6"/>
  <c r="AA19" i="6"/>
  <c r="U43" i="6"/>
  <c r="V43" i="6"/>
  <c r="W43" i="6"/>
  <c r="X43" i="6"/>
  <c r="Y43" i="6"/>
  <c r="Z43" i="6"/>
  <c r="AA43" i="6"/>
  <c r="U20" i="6"/>
  <c r="V20" i="6"/>
  <c r="W20" i="6"/>
  <c r="X20" i="6"/>
  <c r="Y20" i="6"/>
  <c r="Z20" i="6"/>
  <c r="AA20" i="6"/>
  <c r="U21" i="6"/>
  <c r="V21" i="6"/>
  <c r="W21" i="6"/>
  <c r="X21" i="6"/>
  <c r="Y21" i="6"/>
  <c r="Z21" i="6"/>
  <c r="AA21" i="6"/>
  <c r="U22" i="6"/>
  <c r="V22" i="6"/>
  <c r="W22" i="6"/>
  <c r="X22" i="6"/>
  <c r="Y22" i="6"/>
  <c r="Z22" i="6"/>
  <c r="AA22" i="6"/>
  <c r="U23" i="6"/>
  <c r="V23" i="6"/>
  <c r="W23" i="6"/>
  <c r="X23" i="6"/>
  <c r="Y23" i="6"/>
  <c r="Z23" i="6"/>
  <c r="AA23" i="6"/>
  <c r="U24" i="6"/>
  <c r="V24" i="6"/>
  <c r="W24" i="6"/>
  <c r="X24" i="6"/>
  <c r="Y24" i="6"/>
  <c r="U25" i="6"/>
  <c r="V25" i="6"/>
  <c r="W25" i="6"/>
  <c r="X25" i="6"/>
  <c r="Y25" i="6"/>
  <c r="Z25" i="6"/>
  <c r="AA25" i="6"/>
  <c r="U26" i="6"/>
  <c r="V26" i="6"/>
  <c r="W26" i="6"/>
  <c r="X26" i="6"/>
  <c r="Y26" i="6"/>
  <c r="Z26" i="6"/>
  <c r="AA26" i="6"/>
  <c r="U27" i="6"/>
  <c r="V27" i="6"/>
  <c r="W27" i="6"/>
  <c r="X27" i="6"/>
  <c r="Y27" i="6"/>
  <c r="Z27" i="6"/>
  <c r="AA27" i="6"/>
  <c r="U28" i="6"/>
  <c r="V28" i="6"/>
  <c r="W28" i="6"/>
  <c r="X28" i="6"/>
  <c r="Y28" i="6"/>
  <c r="Z28" i="6"/>
  <c r="AA28" i="6"/>
  <c r="U29" i="6"/>
  <c r="V29" i="6"/>
  <c r="W29" i="6"/>
  <c r="X29" i="6"/>
  <c r="Y29" i="6"/>
  <c r="Z29" i="6"/>
  <c r="AA29" i="6"/>
  <c r="U30" i="6"/>
  <c r="V30" i="6"/>
  <c r="W30" i="6"/>
  <c r="X30" i="6"/>
  <c r="Y30" i="6"/>
  <c r="Z30" i="6"/>
  <c r="AA30" i="6"/>
  <c r="U31" i="6"/>
  <c r="V31" i="6"/>
  <c r="W31" i="6"/>
  <c r="X31" i="6"/>
  <c r="Y31" i="6"/>
  <c r="Z31" i="6"/>
  <c r="AA31" i="6"/>
  <c r="U32" i="6"/>
  <c r="V32" i="6"/>
  <c r="W32" i="6"/>
  <c r="X32" i="6"/>
  <c r="Y32" i="6"/>
  <c r="Z32" i="6"/>
  <c r="AA32" i="6"/>
  <c r="U33" i="6"/>
  <c r="V33" i="6"/>
  <c r="W33" i="6"/>
  <c r="X33" i="6"/>
  <c r="Y33" i="6"/>
  <c r="Z33" i="6"/>
  <c r="AA33" i="6"/>
  <c r="U34" i="6"/>
  <c r="V34" i="6"/>
  <c r="W34" i="6"/>
  <c r="X34" i="6"/>
  <c r="Y34" i="6"/>
  <c r="Z34" i="6"/>
  <c r="AA34" i="6"/>
  <c r="U35" i="6"/>
  <c r="V35" i="6"/>
  <c r="W35" i="6"/>
  <c r="X35" i="6"/>
  <c r="Y35" i="6"/>
  <c r="Z35" i="6"/>
  <c r="AA35" i="6"/>
  <c r="U36" i="6"/>
  <c r="V36" i="6"/>
  <c r="W36" i="6"/>
  <c r="X36" i="6"/>
  <c r="Y36" i="6"/>
  <c r="Z36" i="6"/>
  <c r="AA36" i="6"/>
  <c r="U37" i="6"/>
  <c r="V37" i="6"/>
  <c r="W37" i="6"/>
  <c r="X37" i="6"/>
  <c r="Y37" i="6"/>
  <c r="Z37" i="6"/>
  <c r="AA37" i="6"/>
  <c r="U38" i="6"/>
  <c r="V38" i="6"/>
  <c r="W38" i="6"/>
  <c r="X38" i="6"/>
  <c r="Y38" i="6"/>
  <c r="Z38" i="6"/>
  <c r="AA38" i="6"/>
  <c r="U39" i="6"/>
  <c r="V39" i="6"/>
  <c r="W39" i="6"/>
  <c r="X39" i="6"/>
  <c r="Y39" i="6"/>
  <c r="Z39" i="6"/>
  <c r="AA39" i="6"/>
  <c r="U40" i="6"/>
  <c r="V40" i="6"/>
  <c r="W40" i="6"/>
  <c r="X40" i="6"/>
  <c r="Y40" i="6"/>
  <c r="Z40" i="6"/>
  <c r="AA40" i="6"/>
  <c r="U41" i="6"/>
  <c r="V41" i="6"/>
  <c r="W41" i="6"/>
  <c r="X41" i="6"/>
  <c r="Y41" i="6"/>
  <c r="Z41" i="6"/>
  <c r="AA41" i="6"/>
  <c r="U42" i="6"/>
  <c r="V42" i="6"/>
  <c r="W42" i="6"/>
  <c r="X42" i="6"/>
  <c r="Y42" i="6"/>
  <c r="U44" i="6"/>
  <c r="V44" i="6"/>
  <c r="W44" i="6"/>
  <c r="X44" i="6"/>
  <c r="Y44" i="6"/>
  <c r="Z44" i="6"/>
  <c r="AA44" i="6"/>
  <c r="U45" i="6"/>
  <c r="V45" i="6"/>
  <c r="W45" i="6"/>
  <c r="X45" i="6"/>
  <c r="Y45" i="6"/>
  <c r="Z45" i="6"/>
  <c r="AA45" i="6"/>
  <c r="P5" i="6"/>
  <c r="Q5" i="6"/>
  <c r="R5" i="6"/>
  <c r="S5" i="6"/>
  <c r="P6" i="6"/>
  <c r="Q6" i="6"/>
  <c r="R6" i="6"/>
  <c r="S6" i="6"/>
  <c r="P7" i="6"/>
  <c r="Q7" i="6"/>
  <c r="R7" i="6"/>
  <c r="S7" i="6"/>
  <c r="P8" i="6"/>
  <c r="Q8" i="6"/>
  <c r="R8" i="6"/>
  <c r="S8" i="6"/>
  <c r="P9" i="6"/>
  <c r="Q9" i="6"/>
  <c r="R9" i="6"/>
  <c r="S9" i="6"/>
  <c r="P10" i="6"/>
  <c r="Q10" i="6"/>
  <c r="R10" i="6"/>
  <c r="S10" i="6"/>
  <c r="P11" i="6"/>
  <c r="Q11" i="6"/>
  <c r="R11" i="6"/>
  <c r="S11" i="6"/>
  <c r="P12" i="6"/>
  <c r="Q12" i="6"/>
  <c r="R12" i="6"/>
  <c r="S12" i="6"/>
  <c r="P13" i="6"/>
  <c r="Q13" i="6"/>
  <c r="R13" i="6"/>
  <c r="S13" i="6"/>
  <c r="P14" i="6"/>
  <c r="Q14" i="6"/>
  <c r="R14" i="6"/>
  <c r="S14" i="6"/>
  <c r="P15" i="6"/>
  <c r="Q15" i="6"/>
  <c r="R15" i="6"/>
  <c r="S15" i="6"/>
  <c r="P16" i="6"/>
  <c r="Q16" i="6"/>
  <c r="R16" i="6"/>
  <c r="S16" i="6"/>
  <c r="P17" i="6"/>
  <c r="Q17" i="6"/>
  <c r="R17" i="6"/>
  <c r="S17" i="6"/>
  <c r="P18" i="6"/>
  <c r="Q18" i="6"/>
  <c r="R18" i="6"/>
  <c r="S18" i="6"/>
  <c r="P19" i="6"/>
  <c r="Q19" i="6"/>
  <c r="R19" i="6"/>
  <c r="S19" i="6"/>
  <c r="P43" i="6"/>
  <c r="Q43" i="6"/>
  <c r="R43" i="6"/>
  <c r="S43" i="6"/>
  <c r="P20" i="6"/>
  <c r="Q20" i="6"/>
  <c r="R20" i="6"/>
  <c r="S20" i="6"/>
  <c r="P21" i="6"/>
  <c r="Q21" i="6"/>
  <c r="R21" i="6"/>
  <c r="S21" i="6"/>
  <c r="P22" i="6"/>
  <c r="Q22" i="6"/>
  <c r="R22" i="6"/>
  <c r="S22" i="6"/>
  <c r="P23" i="6"/>
  <c r="Q23" i="6"/>
  <c r="R23" i="6"/>
  <c r="S23" i="6"/>
  <c r="P24" i="6"/>
  <c r="Q24" i="6"/>
  <c r="R24" i="6"/>
  <c r="S24" i="6"/>
  <c r="P25" i="6"/>
  <c r="Q25" i="6"/>
  <c r="R25" i="6"/>
  <c r="S25" i="6"/>
  <c r="P26" i="6"/>
  <c r="Q26" i="6"/>
  <c r="R26" i="6"/>
  <c r="S26" i="6"/>
  <c r="P27" i="6"/>
  <c r="Q27" i="6"/>
  <c r="R27" i="6"/>
  <c r="S27" i="6"/>
  <c r="P28" i="6"/>
  <c r="Q28" i="6"/>
  <c r="R28" i="6"/>
  <c r="S28" i="6"/>
  <c r="P29" i="6"/>
  <c r="Q29" i="6"/>
  <c r="R29" i="6"/>
  <c r="S29" i="6"/>
  <c r="P30" i="6"/>
  <c r="Q30" i="6"/>
  <c r="R30" i="6"/>
  <c r="S30" i="6"/>
  <c r="P31" i="6"/>
  <c r="Q31" i="6"/>
  <c r="R31" i="6"/>
  <c r="S31" i="6"/>
  <c r="P32" i="6"/>
  <c r="Q32" i="6"/>
  <c r="R32" i="6"/>
  <c r="S32" i="6"/>
  <c r="P33" i="6"/>
  <c r="Q33" i="6"/>
  <c r="R33" i="6"/>
  <c r="S33" i="6"/>
  <c r="P34" i="6"/>
  <c r="Q34" i="6"/>
  <c r="R34" i="6"/>
  <c r="S34" i="6"/>
  <c r="P35" i="6"/>
  <c r="Q35" i="6"/>
  <c r="R35" i="6"/>
  <c r="S35" i="6"/>
  <c r="P36" i="6"/>
  <c r="Q36" i="6"/>
  <c r="R36" i="6"/>
  <c r="S36" i="6"/>
  <c r="P37" i="6"/>
  <c r="Q37" i="6"/>
  <c r="R37" i="6"/>
  <c r="S37" i="6"/>
  <c r="P38" i="6"/>
  <c r="Q38" i="6"/>
  <c r="R38" i="6"/>
  <c r="S38" i="6"/>
  <c r="P39" i="6"/>
  <c r="Q39" i="6"/>
  <c r="R39" i="6"/>
  <c r="S39" i="6"/>
  <c r="P40" i="6"/>
  <c r="Q40" i="6"/>
  <c r="R40" i="6"/>
  <c r="S40" i="6"/>
  <c r="Q41" i="6"/>
  <c r="R41" i="6"/>
  <c r="S41" i="6"/>
  <c r="P42" i="6"/>
  <c r="Q42" i="6"/>
  <c r="R42" i="6"/>
  <c r="S42" i="6"/>
  <c r="P44" i="6"/>
  <c r="Q44" i="6"/>
  <c r="R44" i="6"/>
  <c r="S44" i="6"/>
  <c r="P45" i="6"/>
  <c r="Q45" i="6"/>
  <c r="R45" i="6"/>
  <c r="S45" i="6"/>
  <c r="U5" i="1"/>
  <c r="V5" i="1"/>
  <c r="W5" i="1"/>
  <c r="X5" i="1"/>
  <c r="Y5" i="1"/>
  <c r="Z5" i="1"/>
  <c r="AA5" i="1"/>
  <c r="U6" i="1"/>
  <c r="V6" i="1"/>
  <c r="W6" i="1"/>
  <c r="X6" i="1"/>
  <c r="Y6" i="1"/>
  <c r="Z6" i="1"/>
  <c r="AA6" i="1"/>
  <c r="U7" i="1"/>
  <c r="V7" i="1"/>
  <c r="W7" i="1"/>
  <c r="X7" i="1"/>
  <c r="Y7" i="1"/>
  <c r="Z7" i="1"/>
  <c r="AA7" i="1"/>
  <c r="U8" i="1"/>
  <c r="V8" i="1"/>
  <c r="W8" i="1"/>
  <c r="X8" i="1"/>
  <c r="Y8" i="1"/>
  <c r="Z8" i="1"/>
  <c r="AA8" i="1"/>
  <c r="U9" i="1"/>
  <c r="V9" i="1"/>
  <c r="W9" i="1"/>
  <c r="X9" i="1"/>
  <c r="Y9" i="1"/>
  <c r="Z9" i="1"/>
  <c r="AA9" i="1"/>
  <c r="U10" i="1"/>
  <c r="V10" i="1"/>
  <c r="W10" i="1"/>
  <c r="X10" i="1"/>
  <c r="Y10" i="1"/>
  <c r="Z10" i="1"/>
  <c r="AA10" i="1"/>
  <c r="U11" i="1"/>
  <c r="V11" i="1"/>
  <c r="W11" i="1"/>
  <c r="X11" i="1"/>
  <c r="Y11" i="1"/>
  <c r="Z11" i="1"/>
  <c r="AA11" i="1"/>
  <c r="U12" i="1"/>
  <c r="V12" i="1"/>
  <c r="W12" i="1"/>
  <c r="X12" i="1"/>
  <c r="Y12" i="1"/>
  <c r="Z12" i="1"/>
  <c r="AA12" i="1"/>
  <c r="U13" i="1"/>
  <c r="V13" i="1"/>
  <c r="W13" i="1"/>
  <c r="X13" i="1"/>
  <c r="Y13" i="1"/>
  <c r="Z13" i="1"/>
  <c r="AA13" i="1"/>
  <c r="U14" i="1"/>
  <c r="V14" i="1"/>
  <c r="W14" i="1"/>
  <c r="X14" i="1"/>
  <c r="Y14" i="1"/>
  <c r="Z14" i="1"/>
  <c r="AA14" i="1"/>
  <c r="U15" i="1"/>
  <c r="V15" i="1"/>
  <c r="W15" i="1"/>
  <c r="X15" i="1"/>
  <c r="Y15" i="1"/>
  <c r="U16" i="1"/>
  <c r="V16" i="1"/>
  <c r="W16" i="1"/>
  <c r="X16" i="1"/>
  <c r="Y16" i="1"/>
  <c r="Z16" i="1"/>
  <c r="AA16" i="1"/>
  <c r="U17" i="1"/>
  <c r="V17" i="1"/>
  <c r="W17" i="1"/>
  <c r="X17" i="1"/>
  <c r="Y17" i="1"/>
  <c r="Z17" i="1"/>
  <c r="AA17" i="1"/>
  <c r="U18" i="1"/>
  <c r="V18" i="1"/>
  <c r="W18" i="1"/>
  <c r="X18" i="1"/>
  <c r="Y18" i="1"/>
  <c r="Z18" i="1"/>
  <c r="AA18" i="1"/>
  <c r="U19" i="1"/>
  <c r="V19" i="1"/>
  <c r="W19" i="1"/>
  <c r="X19" i="1"/>
  <c r="Y19" i="1"/>
  <c r="Z19" i="1"/>
  <c r="AA19" i="1"/>
  <c r="U43" i="1"/>
  <c r="V43" i="1"/>
  <c r="W43" i="1"/>
  <c r="X43" i="1"/>
  <c r="Y43" i="1"/>
  <c r="Z43" i="1"/>
  <c r="AA43" i="1"/>
  <c r="U20" i="1"/>
  <c r="V20" i="1"/>
  <c r="W20" i="1"/>
  <c r="X20" i="1"/>
  <c r="Y20" i="1"/>
  <c r="Z20" i="1"/>
  <c r="AA20" i="1"/>
  <c r="U21" i="1"/>
  <c r="V21" i="1"/>
  <c r="W21" i="1"/>
  <c r="X21" i="1"/>
  <c r="Y21" i="1"/>
  <c r="Z21" i="1"/>
  <c r="AA21" i="1"/>
  <c r="U22" i="1"/>
  <c r="V22" i="1"/>
  <c r="W22" i="1"/>
  <c r="X22" i="1"/>
  <c r="Y22" i="1"/>
  <c r="Z22" i="1"/>
  <c r="AA22" i="1"/>
  <c r="U23" i="1"/>
  <c r="V23" i="1"/>
  <c r="W23" i="1"/>
  <c r="X23" i="1"/>
  <c r="Y23" i="1"/>
  <c r="Z23" i="1"/>
  <c r="AA23" i="1"/>
  <c r="U24" i="1"/>
  <c r="V24" i="1"/>
  <c r="W24" i="1"/>
  <c r="X24" i="1"/>
  <c r="Y24" i="1"/>
  <c r="U25" i="1"/>
  <c r="V25" i="1"/>
  <c r="W25" i="1"/>
  <c r="X25" i="1"/>
  <c r="Y25" i="1"/>
  <c r="Z25" i="1"/>
  <c r="AA25" i="1"/>
  <c r="U26" i="1"/>
  <c r="V26" i="1"/>
  <c r="W26" i="1"/>
  <c r="X26" i="1"/>
  <c r="Y26" i="1"/>
  <c r="Z26" i="1"/>
  <c r="AA26" i="1"/>
  <c r="U27" i="1"/>
  <c r="V27" i="1"/>
  <c r="W27" i="1"/>
  <c r="X27" i="1"/>
  <c r="Y27" i="1"/>
  <c r="Z27" i="1"/>
  <c r="AA27" i="1"/>
  <c r="U28" i="1"/>
  <c r="V28" i="1"/>
  <c r="W28" i="1"/>
  <c r="X28" i="1"/>
  <c r="Y28" i="1"/>
  <c r="Z28" i="1"/>
  <c r="AA28" i="1"/>
  <c r="U29" i="1"/>
  <c r="V29" i="1"/>
  <c r="W29" i="1"/>
  <c r="X29" i="1"/>
  <c r="Y29" i="1"/>
  <c r="Z29" i="1"/>
  <c r="AA29" i="1"/>
  <c r="U30" i="1"/>
  <c r="V30" i="1"/>
  <c r="W30" i="1"/>
  <c r="X30" i="1"/>
  <c r="Y30" i="1"/>
  <c r="Z30" i="1"/>
  <c r="AA30" i="1"/>
  <c r="U31" i="1"/>
  <c r="V31" i="1"/>
  <c r="W31" i="1"/>
  <c r="X31" i="1"/>
  <c r="Y31" i="1"/>
  <c r="Z31" i="1"/>
  <c r="AA31" i="1"/>
  <c r="U32" i="1"/>
  <c r="V32" i="1"/>
  <c r="W32" i="1"/>
  <c r="X32" i="1"/>
  <c r="Y32" i="1"/>
  <c r="Z32" i="1"/>
  <c r="AA32" i="1"/>
  <c r="U33" i="1"/>
  <c r="V33" i="1"/>
  <c r="W33" i="1"/>
  <c r="X33" i="1"/>
  <c r="Y33" i="1"/>
  <c r="Z33" i="1"/>
  <c r="AA33" i="1"/>
  <c r="U34" i="1"/>
  <c r="V34" i="1"/>
  <c r="W34" i="1"/>
  <c r="X34" i="1"/>
  <c r="Y34" i="1"/>
  <c r="Z34" i="1"/>
  <c r="AA34" i="1"/>
  <c r="U35" i="1"/>
  <c r="V35" i="1"/>
  <c r="W35" i="1"/>
  <c r="X35" i="1"/>
  <c r="Y35" i="1"/>
  <c r="Z35" i="1"/>
  <c r="AA35" i="1"/>
  <c r="U36" i="1"/>
  <c r="V36" i="1"/>
  <c r="W36" i="1"/>
  <c r="X36" i="1"/>
  <c r="Y36" i="1"/>
  <c r="Z36" i="1"/>
  <c r="AA36" i="1"/>
  <c r="U37" i="1"/>
  <c r="V37" i="1"/>
  <c r="W37" i="1"/>
  <c r="X37" i="1"/>
  <c r="Y37" i="1"/>
  <c r="Z37" i="1"/>
  <c r="AA37" i="1"/>
  <c r="U38" i="1"/>
  <c r="V38" i="1"/>
  <c r="W38" i="1"/>
  <c r="X38" i="1"/>
  <c r="Y38" i="1"/>
  <c r="Z38" i="1"/>
  <c r="AA38" i="1"/>
  <c r="U39" i="1"/>
  <c r="V39" i="1"/>
  <c r="W39" i="1"/>
  <c r="X39" i="1"/>
  <c r="Y39" i="1"/>
  <c r="Z39" i="1"/>
  <c r="AA39" i="1"/>
  <c r="U40" i="1"/>
  <c r="V40" i="1"/>
  <c r="W40" i="1"/>
  <c r="X40" i="1"/>
  <c r="Y40" i="1"/>
  <c r="Z40" i="1"/>
  <c r="AA40" i="1"/>
  <c r="U41" i="1"/>
  <c r="V41" i="1"/>
  <c r="W41" i="1"/>
  <c r="X41" i="1"/>
  <c r="Y41" i="1"/>
  <c r="Z41" i="1"/>
  <c r="AA41" i="1"/>
  <c r="U42" i="1"/>
  <c r="V42" i="1"/>
  <c r="W42" i="1"/>
  <c r="X42" i="1"/>
  <c r="Y42" i="1"/>
  <c r="U44" i="1"/>
  <c r="V44" i="1"/>
  <c r="W44" i="1"/>
  <c r="X44" i="1"/>
  <c r="Y44" i="1"/>
  <c r="Z44" i="1"/>
  <c r="AA44" i="1"/>
  <c r="U45" i="1"/>
  <c r="V45" i="1"/>
  <c r="W45" i="1"/>
  <c r="X45" i="1"/>
  <c r="Y45" i="1"/>
  <c r="Z45" i="1"/>
  <c r="AA45" i="1"/>
  <c r="P5" i="1"/>
  <c r="Q5" i="1"/>
  <c r="R5" i="1"/>
  <c r="S5" i="1"/>
  <c r="P6" i="1"/>
  <c r="Q6" i="1"/>
  <c r="R6" i="1"/>
  <c r="S6" i="1"/>
  <c r="P7" i="1"/>
  <c r="Q7" i="1"/>
  <c r="R7" i="1"/>
  <c r="S7" i="1"/>
  <c r="P8" i="1"/>
  <c r="Q8" i="1"/>
  <c r="R8" i="1"/>
  <c r="S8" i="1"/>
  <c r="P9" i="1"/>
  <c r="Q9" i="1"/>
  <c r="R9" i="1"/>
  <c r="S9" i="1"/>
  <c r="Q10" i="1"/>
  <c r="R10" i="1"/>
  <c r="S10" i="1"/>
  <c r="P11" i="1"/>
  <c r="Q11" i="1"/>
  <c r="R11" i="1"/>
  <c r="S11" i="1"/>
  <c r="P12" i="1"/>
  <c r="Q12" i="1"/>
  <c r="R12" i="1"/>
  <c r="S12" i="1"/>
  <c r="P13" i="1"/>
  <c r="Q13" i="1"/>
  <c r="R13" i="1"/>
  <c r="S13" i="1"/>
  <c r="P14" i="1"/>
  <c r="Q14" i="1"/>
  <c r="R14" i="1"/>
  <c r="S14" i="1"/>
  <c r="P15" i="1"/>
  <c r="Q15" i="1"/>
  <c r="R15" i="1"/>
  <c r="S15" i="1"/>
  <c r="P16" i="1"/>
  <c r="Q16" i="1"/>
  <c r="R16" i="1"/>
  <c r="S16" i="1"/>
  <c r="P17" i="1"/>
  <c r="Q17" i="1"/>
  <c r="R17" i="1"/>
  <c r="S17" i="1"/>
  <c r="P18" i="1"/>
  <c r="Q18" i="1"/>
  <c r="R18" i="1"/>
  <c r="S18" i="1"/>
  <c r="P19" i="1"/>
  <c r="Q19" i="1"/>
  <c r="R19" i="1"/>
  <c r="S19" i="1"/>
  <c r="P43" i="1"/>
  <c r="Q43" i="1"/>
  <c r="R43" i="1"/>
  <c r="S43" i="1"/>
  <c r="P20" i="1"/>
  <c r="Q20" i="1"/>
  <c r="R20" i="1"/>
  <c r="S20" i="1"/>
  <c r="P21" i="1"/>
  <c r="Q21" i="1"/>
  <c r="R21" i="1"/>
  <c r="S21" i="1"/>
  <c r="P22" i="1"/>
  <c r="Q22" i="1"/>
  <c r="R22" i="1"/>
  <c r="S22" i="1"/>
  <c r="P23" i="1"/>
  <c r="Q23" i="1"/>
  <c r="R23" i="1"/>
  <c r="S23" i="1"/>
  <c r="P24" i="1"/>
  <c r="Q24" i="1"/>
  <c r="R24" i="1"/>
  <c r="S24" i="1"/>
  <c r="P25" i="1"/>
  <c r="Q25" i="1"/>
  <c r="R25" i="1"/>
  <c r="S25" i="1"/>
  <c r="P26" i="1"/>
  <c r="Q26" i="1"/>
  <c r="R26" i="1"/>
  <c r="S26" i="1"/>
  <c r="P27" i="1"/>
  <c r="Q27" i="1"/>
  <c r="R27" i="1"/>
  <c r="S27" i="1"/>
  <c r="P28" i="1"/>
  <c r="Q28" i="1"/>
  <c r="R28" i="1"/>
  <c r="S28" i="1"/>
  <c r="P29" i="1"/>
  <c r="Q29" i="1"/>
  <c r="R29" i="1"/>
  <c r="S29" i="1"/>
  <c r="P30" i="1"/>
  <c r="Q30" i="1"/>
  <c r="R30" i="1"/>
  <c r="P31" i="1"/>
  <c r="Q31" i="1"/>
  <c r="R31" i="1"/>
  <c r="S31" i="1"/>
  <c r="P32" i="1"/>
  <c r="Q32" i="1"/>
  <c r="R32" i="1"/>
  <c r="S32" i="1"/>
  <c r="P33" i="1"/>
  <c r="Q33" i="1"/>
  <c r="R33" i="1"/>
  <c r="S33" i="1"/>
  <c r="P34" i="1"/>
  <c r="Q34" i="1"/>
  <c r="R34" i="1"/>
  <c r="S34" i="1"/>
  <c r="P35" i="1"/>
  <c r="Q35" i="1"/>
  <c r="R35" i="1"/>
  <c r="S35" i="1"/>
  <c r="P36" i="1"/>
  <c r="Q36" i="1"/>
  <c r="R36" i="1"/>
  <c r="S36" i="1"/>
  <c r="P37" i="1"/>
  <c r="Q37" i="1"/>
  <c r="R37" i="1"/>
  <c r="S37" i="1"/>
  <c r="P38" i="1"/>
  <c r="Q38" i="1"/>
  <c r="R38" i="1"/>
  <c r="S38" i="1"/>
  <c r="Q39" i="1"/>
  <c r="R39" i="1"/>
  <c r="S39" i="1"/>
  <c r="P40" i="1"/>
  <c r="Q40" i="1"/>
  <c r="R40" i="1"/>
  <c r="S40" i="1"/>
  <c r="Q41" i="1"/>
  <c r="R41" i="1"/>
  <c r="S41" i="1"/>
  <c r="P42" i="1"/>
  <c r="Q42" i="1"/>
  <c r="R42" i="1"/>
  <c r="S42" i="1"/>
  <c r="R44" i="1"/>
  <c r="S44" i="1"/>
  <c r="P45" i="1"/>
  <c r="Q45" i="1"/>
  <c r="R45" i="1"/>
  <c r="S45" i="1"/>
  <c r="R46" i="6" l="1"/>
  <c r="S46" i="6"/>
  <c r="U46" i="6"/>
  <c r="Q46" i="6"/>
  <c r="V46" i="6"/>
  <c r="Y46" i="6"/>
  <c r="X46" i="6"/>
  <c r="W46" i="6"/>
  <c r="AA46" i="6"/>
  <c r="Z46" i="6"/>
  <c r="AA46" i="1"/>
  <c r="U46" i="1"/>
  <c r="V46" i="1"/>
  <c r="Z46" i="1"/>
  <c r="S46" i="1"/>
  <c r="R46" i="1"/>
  <c r="Y46" i="1"/>
  <c r="Q46" i="1"/>
  <c r="X46" i="1"/>
  <c r="W46" i="1"/>
  <c r="U5" i="8" l="1"/>
  <c r="V5" i="8"/>
  <c r="W5" i="8"/>
  <c r="X5" i="8"/>
  <c r="Y5" i="8"/>
  <c r="Z5" i="8"/>
  <c r="AA5" i="8"/>
  <c r="U6" i="8"/>
  <c r="V6" i="8"/>
  <c r="W6" i="8"/>
  <c r="X6" i="8"/>
  <c r="Y6" i="8"/>
  <c r="Z6" i="8"/>
  <c r="AA6" i="8"/>
  <c r="U7" i="8"/>
  <c r="U47" i="8" s="1"/>
  <c r="V7" i="8"/>
  <c r="V47" i="8" s="1"/>
  <c r="W7" i="8"/>
  <c r="W47" i="8" s="1"/>
  <c r="X7" i="8"/>
  <c r="X47" i="8" s="1"/>
  <c r="Y7" i="8"/>
  <c r="Y47" i="8" s="1"/>
  <c r="Z7" i="8"/>
  <c r="Z47" i="8" s="1"/>
  <c r="AA7" i="8"/>
  <c r="U8" i="8"/>
  <c r="V8" i="8"/>
  <c r="W8" i="8"/>
  <c r="X8" i="8"/>
  <c r="Y8" i="8"/>
  <c r="Z8" i="8"/>
  <c r="U9" i="8"/>
  <c r="V9" i="8"/>
  <c r="W9" i="8"/>
  <c r="X9" i="8"/>
  <c r="Y9" i="8"/>
  <c r="Z9" i="8"/>
  <c r="AA9" i="8"/>
  <c r="U11" i="8"/>
  <c r="V11" i="8"/>
  <c r="W11" i="8"/>
  <c r="X11" i="8"/>
  <c r="Y11" i="8"/>
  <c r="Z11" i="8"/>
  <c r="AA11" i="8"/>
  <c r="U12" i="8"/>
  <c r="V12" i="8"/>
  <c r="W12" i="8"/>
  <c r="X12" i="8"/>
  <c r="Y12" i="8"/>
  <c r="Z12" i="8"/>
  <c r="AA12" i="8"/>
  <c r="U13" i="8"/>
  <c r="V13" i="8"/>
  <c r="W13" i="8"/>
  <c r="X13" i="8"/>
  <c r="Y13" i="8"/>
  <c r="Z13" i="8"/>
  <c r="AA13" i="8"/>
  <c r="U14" i="8"/>
  <c r="V14" i="8"/>
  <c r="W14" i="8"/>
  <c r="X14" i="8"/>
  <c r="Y14" i="8"/>
  <c r="Z14" i="8"/>
  <c r="AA14" i="8"/>
  <c r="U15" i="8"/>
  <c r="V15" i="8"/>
  <c r="W15" i="8"/>
  <c r="X15" i="8"/>
  <c r="Y15" i="8"/>
  <c r="Z15" i="8"/>
  <c r="AA15" i="8"/>
  <c r="U16" i="8"/>
  <c r="V16" i="8"/>
  <c r="W16" i="8"/>
  <c r="X16" i="8"/>
  <c r="Y16" i="8"/>
  <c r="Z16" i="8"/>
  <c r="AA16" i="8"/>
  <c r="U17" i="8"/>
  <c r="V17" i="8"/>
  <c r="W17" i="8"/>
  <c r="X17" i="8"/>
  <c r="Y17" i="8"/>
  <c r="Z17" i="8"/>
  <c r="AA17" i="8"/>
  <c r="U18" i="8"/>
  <c r="V18" i="8"/>
  <c r="W18" i="8"/>
  <c r="X18" i="8"/>
  <c r="Y18" i="8"/>
  <c r="Z18" i="8"/>
  <c r="AA18" i="8"/>
  <c r="U43" i="8"/>
  <c r="V43" i="8"/>
  <c r="W43" i="8"/>
  <c r="X43" i="8"/>
  <c r="Y43" i="8"/>
  <c r="Z43" i="8"/>
  <c r="AA43" i="8"/>
  <c r="U20" i="8"/>
  <c r="V20" i="8"/>
  <c r="W20" i="8"/>
  <c r="X20" i="8"/>
  <c r="Y20" i="8"/>
  <c r="Z20" i="8"/>
  <c r="AA20" i="8"/>
  <c r="U21" i="8"/>
  <c r="V21" i="8"/>
  <c r="W21" i="8"/>
  <c r="X21" i="8"/>
  <c r="Y21" i="8"/>
  <c r="Z21" i="8"/>
  <c r="AA21" i="8"/>
  <c r="U22" i="8"/>
  <c r="V22" i="8"/>
  <c r="W22" i="8"/>
  <c r="X22" i="8"/>
  <c r="Y22" i="8"/>
  <c r="Z22" i="8"/>
  <c r="AA22" i="8"/>
  <c r="U23" i="8"/>
  <c r="V23" i="8"/>
  <c r="W23" i="8"/>
  <c r="X23" i="8"/>
  <c r="Y23" i="8"/>
  <c r="Z23" i="8"/>
  <c r="AA23" i="8"/>
  <c r="U25" i="8"/>
  <c r="V25" i="8"/>
  <c r="W25" i="8"/>
  <c r="X25" i="8"/>
  <c r="Y25" i="8"/>
  <c r="Z25" i="8"/>
  <c r="AA25" i="8"/>
  <c r="U26" i="8"/>
  <c r="V26" i="8"/>
  <c r="W26" i="8"/>
  <c r="X26" i="8"/>
  <c r="Y26" i="8"/>
  <c r="Z26" i="8"/>
  <c r="AA26" i="8"/>
  <c r="U27" i="8"/>
  <c r="V27" i="8"/>
  <c r="W27" i="8"/>
  <c r="X27" i="8"/>
  <c r="Y27" i="8"/>
  <c r="Z27" i="8"/>
  <c r="AA27" i="8"/>
  <c r="U28" i="8"/>
  <c r="V28" i="8"/>
  <c r="W28" i="8"/>
  <c r="X28" i="8"/>
  <c r="Y28" i="8"/>
  <c r="Z28" i="8"/>
  <c r="AA28" i="8"/>
  <c r="U29" i="8"/>
  <c r="V29" i="8"/>
  <c r="W29" i="8"/>
  <c r="X29" i="8"/>
  <c r="Y29" i="8"/>
  <c r="Z29" i="8"/>
  <c r="AA29" i="8"/>
  <c r="U30" i="8"/>
  <c r="V30" i="8"/>
  <c r="W30" i="8"/>
  <c r="X30" i="8"/>
  <c r="Y30" i="8"/>
  <c r="Z30" i="8"/>
  <c r="AA30" i="8"/>
  <c r="U31" i="8"/>
  <c r="V31" i="8"/>
  <c r="W31" i="8"/>
  <c r="X31" i="8"/>
  <c r="Y31" i="8"/>
  <c r="Z31" i="8"/>
  <c r="AA31" i="8"/>
  <c r="U32" i="8"/>
  <c r="V32" i="8"/>
  <c r="W32" i="8"/>
  <c r="X32" i="8"/>
  <c r="Y32" i="8"/>
  <c r="Z32" i="8"/>
  <c r="AA32" i="8"/>
  <c r="U33" i="8"/>
  <c r="V33" i="8"/>
  <c r="W33" i="8"/>
  <c r="X33" i="8"/>
  <c r="Y33" i="8"/>
  <c r="Z33" i="8"/>
  <c r="AA33" i="8"/>
  <c r="U34" i="8"/>
  <c r="V34" i="8"/>
  <c r="W34" i="8"/>
  <c r="X34" i="8"/>
  <c r="Y34" i="8"/>
  <c r="Z34" i="8"/>
  <c r="AA34" i="8"/>
  <c r="U35" i="8"/>
  <c r="V35" i="8"/>
  <c r="W35" i="8"/>
  <c r="X35" i="8"/>
  <c r="Y35" i="8"/>
  <c r="Z35" i="8"/>
  <c r="AA35" i="8"/>
  <c r="U36" i="8"/>
  <c r="V36" i="8"/>
  <c r="W36" i="8"/>
  <c r="X36" i="8"/>
  <c r="Y36" i="8"/>
  <c r="Z36" i="8"/>
  <c r="AA36" i="8"/>
  <c r="U37" i="8"/>
  <c r="V37" i="8"/>
  <c r="W37" i="8"/>
  <c r="X37" i="8"/>
  <c r="Y37" i="8"/>
  <c r="Z37" i="8"/>
  <c r="AA37" i="8"/>
  <c r="U38" i="8"/>
  <c r="V38" i="8"/>
  <c r="W38" i="8"/>
  <c r="X38" i="8"/>
  <c r="Y38" i="8"/>
  <c r="Z38" i="8"/>
  <c r="AA38" i="8"/>
  <c r="U40" i="8"/>
  <c r="V40" i="8"/>
  <c r="W40" i="8"/>
  <c r="X40" i="8"/>
  <c r="Y40" i="8"/>
  <c r="Z40" i="8"/>
  <c r="AA40" i="8"/>
  <c r="U41" i="8"/>
  <c r="V41" i="8"/>
  <c r="W41" i="8"/>
  <c r="X41" i="8"/>
  <c r="Y41" i="8"/>
  <c r="U42" i="8"/>
  <c r="V42" i="8"/>
  <c r="W42" i="8"/>
  <c r="X42" i="8"/>
  <c r="Y42" i="8"/>
  <c r="U44" i="8"/>
  <c r="V44" i="8"/>
  <c r="W44" i="8"/>
  <c r="X44" i="8"/>
  <c r="Y44" i="8"/>
  <c r="Z44" i="8"/>
  <c r="AA44" i="8"/>
  <c r="U45" i="8"/>
  <c r="V45" i="8"/>
  <c r="W45" i="8"/>
  <c r="X45" i="8"/>
  <c r="Y45" i="8"/>
  <c r="Z45" i="8"/>
  <c r="AA45" i="8"/>
  <c r="P5" i="8"/>
  <c r="Q5" i="8"/>
  <c r="R5" i="8"/>
  <c r="S5" i="8"/>
  <c r="P6" i="8"/>
  <c r="Q6" i="8"/>
  <c r="R6" i="8"/>
  <c r="S6" i="8"/>
  <c r="P7" i="8"/>
  <c r="Q7" i="8"/>
  <c r="Q47" i="8" s="1"/>
  <c r="R7" i="8"/>
  <c r="R47" i="8" s="1"/>
  <c r="S7" i="8"/>
  <c r="S47" i="8" s="1"/>
  <c r="P8" i="8"/>
  <c r="Q8" i="8"/>
  <c r="R8" i="8"/>
  <c r="S8" i="8"/>
  <c r="P9" i="8"/>
  <c r="Q9" i="8"/>
  <c r="R9" i="8"/>
  <c r="S9" i="8"/>
  <c r="P11" i="8"/>
  <c r="Q11" i="8"/>
  <c r="R11" i="8"/>
  <c r="S11" i="8"/>
  <c r="P12" i="8"/>
  <c r="Q12" i="8"/>
  <c r="R12" i="8"/>
  <c r="S12" i="8"/>
  <c r="P13" i="8"/>
  <c r="Q13" i="8"/>
  <c r="R13" i="8"/>
  <c r="S13" i="8"/>
  <c r="P14" i="8"/>
  <c r="Q14" i="8"/>
  <c r="R14" i="8"/>
  <c r="S14" i="8"/>
  <c r="P15" i="8"/>
  <c r="Q15" i="8"/>
  <c r="R15" i="8"/>
  <c r="S15" i="8"/>
  <c r="P16" i="8"/>
  <c r="Q16" i="8"/>
  <c r="R16" i="8"/>
  <c r="S16" i="8"/>
  <c r="P17" i="8"/>
  <c r="Q17" i="8"/>
  <c r="R17" i="8"/>
  <c r="S17" i="8"/>
  <c r="P18" i="8"/>
  <c r="Q18" i="8"/>
  <c r="R18" i="8"/>
  <c r="S18" i="8"/>
  <c r="P43" i="8"/>
  <c r="Q43" i="8"/>
  <c r="R43" i="8"/>
  <c r="S43" i="8"/>
  <c r="P20" i="8"/>
  <c r="Q20" i="8"/>
  <c r="R20" i="8"/>
  <c r="S20" i="8"/>
  <c r="P21" i="8"/>
  <c r="Q21" i="8"/>
  <c r="R21" i="8"/>
  <c r="S21" i="8"/>
  <c r="P22" i="8"/>
  <c r="Q22" i="8"/>
  <c r="R22" i="8"/>
  <c r="S22" i="8"/>
  <c r="P23" i="8"/>
  <c r="Q23" i="8"/>
  <c r="R23" i="8"/>
  <c r="S23" i="8"/>
  <c r="P25" i="8"/>
  <c r="Q25" i="8"/>
  <c r="R25" i="8"/>
  <c r="S25" i="8"/>
  <c r="P26" i="8"/>
  <c r="Q26" i="8"/>
  <c r="R26" i="8"/>
  <c r="S26" i="8"/>
  <c r="P27" i="8"/>
  <c r="Q27" i="8"/>
  <c r="R27" i="8"/>
  <c r="S27" i="8"/>
  <c r="P28" i="8"/>
  <c r="Q28" i="8"/>
  <c r="R28" i="8"/>
  <c r="S28" i="8"/>
  <c r="P29" i="8"/>
  <c r="Q29" i="8"/>
  <c r="R29" i="8"/>
  <c r="S29" i="8"/>
  <c r="P30" i="8"/>
  <c r="Q30" i="8"/>
  <c r="R30" i="8"/>
  <c r="S30" i="8"/>
  <c r="P31" i="8"/>
  <c r="Q31" i="8"/>
  <c r="R31" i="8"/>
  <c r="S31" i="8"/>
  <c r="P32" i="8"/>
  <c r="Q32" i="8"/>
  <c r="R32" i="8"/>
  <c r="S32" i="8"/>
  <c r="P33" i="8"/>
  <c r="Q33" i="8"/>
  <c r="R33" i="8"/>
  <c r="S33" i="8"/>
  <c r="P34" i="8"/>
  <c r="Q34" i="8"/>
  <c r="R34" i="8"/>
  <c r="S34" i="8"/>
  <c r="P35" i="8"/>
  <c r="Q35" i="8"/>
  <c r="R35" i="8"/>
  <c r="S35" i="8"/>
  <c r="P36" i="8"/>
  <c r="Q36" i="8"/>
  <c r="R36" i="8"/>
  <c r="S36" i="8"/>
  <c r="P37" i="8"/>
  <c r="Q37" i="8"/>
  <c r="R37" i="8"/>
  <c r="S37" i="8"/>
  <c r="P38" i="8"/>
  <c r="Q38" i="8"/>
  <c r="R38" i="8"/>
  <c r="S38" i="8"/>
  <c r="P40" i="8"/>
  <c r="Q40" i="8"/>
  <c r="R40" i="8"/>
  <c r="S40" i="8"/>
  <c r="R41" i="8"/>
  <c r="S41" i="8"/>
  <c r="P42" i="8"/>
  <c r="Q42" i="8"/>
  <c r="R42" i="8"/>
  <c r="S42" i="8"/>
  <c r="P44" i="8"/>
  <c r="Q44" i="8"/>
  <c r="R44" i="8"/>
  <c r="S44" i="8"/>
  <c r="P45" i="8"/>
  <c r="Q45" i="8"/>
  <c r="R45" i="8"/>
  <c r="S45" i="8"/>
  <c r="P47" i="8" l="1"/>
  <c r="P46" i="8"/>
  <c r="AA46" i="8"/>
  <c r="AA47" i="8"/>
  <c r="R46" i="8"/>
  <c r="Q46" i="8"/>
  <c r="V46" i="8"/>
  <c r="W46" i="8"/>
  <c r="X46" i="8"/>
  <c r="S46" i="8"/>
  <c r="Y46" i="8"/>
  <c r="Z46" i="8"/>
  <c r="U46" i="8"/>
  <c r="U5" i="4" l="1"/>
  <c r="V5" i="4"/>
  <c r="W5" i="4"/>
  <c r="X5" i="4"/>
  <c r="Y5" i="4"/>
  <c r="Z5" i="4"/>
  <c r="AA5" i="4"/>
  <c r="U6" i="4"/>
  <c r="V6" i="4"/>
  <c r="W6" i="4"/>
  <c r="X6" i="4"/>
  <c r="Y6" i="4"/>
  <c r="Z6" i="4"/>
  <c r="AA6" i="4"/>
  <c r="U7" i="4"/>
  <c r="V7" i="4"/>
  <c r="W7" i="4"/>
  <c r="X7" i="4"/>
  <c r="Y7" i="4"/>
  <c r="Z7" i="4"/>
  <c r="AA7" i="4"/>
  <c r="U8" i="4"/>
  <c r="V8" i="4"/>
  <c r="W8" i="4"/>
  <c r="X8" i="4"/>
  <c r="Y8" i="4"/>
  <c r="Z8" i="4"/>
  <c r="AA8" i="4"/>
  <c r="U9" i="4"/>
  <c r="V9" i="4"/>
  <c r="W9" i="4"/>
  <c r="X9" i="4"/>
  <c r="Y9" i="4"/>
  <c r="Z9" i="4"/>
  <c r="AA9" i="4"/>
  <c r="U10" i="4"/>
  <c r="V10" i="4"/>
  <c r="W10" i="4"/>
  <c r="X10" i="4"/>
  <c r="Y10" i="4"/>
  <c r="Z10" i="4"/>
  <c r="AA10" i="4"/>
  <c r="U11" i="4"/>
  <c r="V11" i="4"/>
  <c r="W11" i="4"/>
  <c r="X11" i="4"/>
  <c r="Y11" i="4"/>
  <c r="Z11" i="4"/>
  <c r="AA11" i="4"/>
  <c r="U12" i="4"/>
  <c r="V12" i="4"/>
  <c r="W12" i="4"/>
  <c r="X12" i="4"/>
  <c r="Y12" i="4"/>
  <c r="Z12" i="4"/>
  <c r="AA12" i="4"/>
  <c r="U13" i="4"/>
  <c r="V13" i="4"/>
  <c r="W13" i="4"/>
  <c r="X13" i="4"/>
  <c r="Y13" i="4"/>
  <c r="Z13" i="4"/>
  <c r="AA13" i="4"/>
  <c r="U14" i="4"/>
  <c r="V14" i="4"/>
  <c r="W14" i="4"/>
  <c r="X14" i="4"/>
  <c r="Y14" i="4"/>
  <c r="Z14" i="4"/>
  <c r="AA14" i="4"/>
  <c r="U15" i="4"/>
  <c r="V15" i="4"/>
  <c r="W15" i="4"/>
  <c r="X15" i="4"/>
  <c r="Y15" i="4"/>
  <c r="Z15" i="4"/>
  <c r="AA15" i="4"/>
  <c r="U16" i="4"/>
  <c r="V16" i="4"/>
  <c r="W16" i="4"/>
  <c r="X16" i="4"/>
  <c r="Y16" i="4"/>
  <c r="Z16" i="4"/>
  <c r="AA16" i="4"/>
  <c r="U17" i="4"/>
  <c r="V17" i="4"/>
  <c r="W17" i="4"/>
  <c r="X17" i="4"/>
  <c r="Y17" i="4"/>
  <c r="Z17" i="4"/>
  <c r="AA17" i="4"/>
  <c r="U18" i="4"/>
  <c r="V18" i="4"/>
  <c r="W18" i="4"/>
  <c r="X18" i="4"/>
  <c r="Y18" i="4"/>
  <c r="Z18" i="4"/>
  <c r="AA18" i="4"/>
  <c r="U19" i="4"/>
  <c r="V19" i="4"/>
  <c r="W19" i="4"/>
  <c r="X19" i="4"/>
  <c r="Y19" i="4"/>
  <c r="Z19" i="4"/>
  <c r="AA19" i="4"/>
  <c r="U43" i="4"/>
  <c r="V43" i="4"/>
  <c r="W43" i="4"/>
  <c r="X43" i="4"/>
  <c r="Y43" i="4"/>
  <c r="Z43" i="4"/>
  <c r="AA43" i="4"/>
  <c r="U20" i="4"/>
  <c r="V20" i="4"/>
  <c r="W20" i="4"/>
  <c r="X20" i="4"/>
  <c r="Y20" i="4"/>
  <c r="Z20" i="4"/>
  <c r="AA20" i="4"/>
  <c r="U21" i="4"/>
  <c r="V21" i="4"/>
  <c r="W21" i="4"/>
  <c r="X21" i="4"/>
  <c r="Y21" i="4"/>
  <c r="Z21" i="4"/>
  <c r="AA21" i="4"/>
  <c r="U22" i="4"/>
  <c r="V22" i="4"/>
  <c r="W22" i="4"/>
  <c r="X22" i="4"/>
  <c r="Y22" i="4"/>
  <c r="U23" i="4"/>
  <c r="V23" i="4"/>
  <c r="W23" i="4"/>
  <c r="X23" i="4"/>
  <c r="Y23" i="4"/>
  <c r="Z23" i="4"/>
  <c r="AA23" i="4"/>
  <c r="U24" i="4"/>
  <c r="V24" i="4"/>
  <c r="W24" i="4"/>
  <c r="X24" i="4"/>
  <c r="Y24" i="4"/>
  <c r="Z24" i="4"/>
  <c r="AA24" i="4"/>
  <c r="U25" i="4"/>
  <c r="V25" i="4"/>
  <c r="W25" i="4"/>
  <c r="X25" i="4"/>
  <c r="Y25" i="4"/>
  <c r="Z25" i="4"/>
  <c r="AA25" i="4"/>
  <c r="U26" i="4"/>
  <c r="V26" i="4"/>
  <c r="W26" i="4"/>
  <c r="X26" i="4"/>
  <c r="Y26" i="4"/>
  <c r="Z26" i="4"/>
  <c r="AA26" i="4"/>
  <c r="U27" i="4"/>
  <c r="V27" i="4"/>
  <c r="W27" i="4"/>
  <c r="X27" i="4"/>
  <c r="Y27" i="4"/>
  <c r="Z27" i="4"/>
  <c r="AA27" i="4"/>
  <c r="U28" i="4"/>
  <c r="V28" i="4"/>
  <c r="W28" i="4"/>
  <c r="X28" i="4"/>
  <c r="Y28" i="4"/>
  <c r="Z28" i="4"/>
  <c r="AA28" i="4"/>
  <c r="U29" i="4"/>
  <c r="V29" i="4"/>
  <c r="W29" i="4"/>
  <c r="X29" i="4"/>
  <c r="Y29" i="4"/>
  <c r="Z29" i="4"/>
  <c r="AA29" i="4"/>
  <c r="U31" i="4"/>
  <c r="V31" i="4"/>
  <c r="W31" i="4"/>
  <c r="X31" i="4"/>
  <c r="Y31" i="4"/>
  <c r="Z31" i="4"/>
  <c r="AA31" i="4"/>
  <c r="U32" i="4"/>
  <c r="V32" i="4"/>
  <c r="W32" i="4"/>
  <c r="X32" i="4"/>
  <c r="Y32" i="4"/>
  <c r="Z32" i="4"/>
  <c r="AA32" i="4"/>
  <c r="U33" i="4"/>
  <c r="V33" i="4"/>
  <c r="W33" i="4"/>
  <c r="X33" i="4"/>
  <c r="Y33" i="4"/>
  <c r="Z33" i="4"/>
  <c r="AA33" i="4"/>
  <c r="U34" i="4"/>
  <c r="V34" i="4"/>
  <c r="W34" i="4"/>
  <c r="X34" i="4"/>
  <c r="Y34" i="4"/>
  <c r="Z34" i="4"/>
  <c r="AA34" i="4"/>
  <c r="U35" i="4"/>
  <c r="V35" i="4"/>
  <c r="W35" i="4"/>
  <c r="X35" i="4"/>
  <c r="Y35" i="4"/>
  <c r="Z35" i="4"/>
  <c r="AA35" i="4"/>
  <c r="U36" i="4"/>
  <c r="V36" i="4"/>
  <c r="W36" i="4"/>
  <c r="X36" i="4"/>
  <c r="Y36" i="4"/>
  <c r="Z36" i="4"/>
  <c r="AA36" i="4"/>
  <c r="U37" i="4"/>
  <c r="V37" i="4"/>
  <c r="W37" i="4"/>
  <c r="X37" i="4"/>
  <c r="Y37" i="4"/>
  <c r="Z37" i="4"/>
  <c r="AA37" i="4"/>
  <c r="U38" i="4"/>
  <c r="V38" i="4"/>
  <c r="W38" i="4"/>
  <c r="X38" i="4"/>
  <c r="Y38" i="4"/>
  <c r="Z38" i="4"/>
  <c r="AA38" i="4"/>
  <c r="U39" i="4"/>
  <c r="V39" i="4"/>
  <c r="W39" i="4"/>
  <c r="X39" i="4"/>
  <c r="Y39" i="4"/>
  <c r="Z39" i="4"/>
  <c r="AA39" i="4"/>
  <c r="U40" i="4"/>
  <c r="V40" i="4"/>
  <c r="W40" i="4"/>
  <c r="X40" i="4"/>
  <c r="Y40" i="4"/>
  <c r="Z40" i="4"/>
  <c r="AA40" i="4"/>
  <c r="U41" i="4"/>
  <c r="V41" i="4"/>
  <c r="W41" i="4"/>
  <c r="X41" i="4"/>
  <c r="Y41" i="4"/>
  <c r="Z41" i="4"/>
  <c r="AA41" i="4"/>
  <c r="U42" i="4"/>
  <c r="V42" i="4"/>
  <c r="W42" i="4"/>
  <c r="X42" i="4"/>
  <c r="Y42" i="4"/>
  <c r="U44" i="4"/>
  <c r="V44" i="4"/>
  <c r="W44" i="4"/>
  <c r="X44" i="4"/>
  <c r="Y44" i="4"/>
  <c r="Z44" i="4"/>
  <c r="AA44" i="4"/>
  <c r="U45" i="4"/>
  <c r="V45" i="4"/>
  <c r="W45" i="4"/>
  <c r="X45" i="4"/>
  <c r="Y45" i="4"/>
  <c r="Z45" i="4"/>
  <c r="AA45" i="4"/>
  <c r="P5" i="4"/>
  <c r="Q5" i="4"/>
  <c r="R5" i="4"/>
  <c r="S5" i="4"/>
  <c r="P6" i="4"/>
  <c r="Q6" i="4"/>
  <c r="R6" i="4"/>
  <c r="S6" i="4"/>
  <c r="P7" i="4"/>
  <c r="Q7" i="4"/>
  <c r="R7" i="4"/>
  <c r="S7" i="4"/>
  <c r="P8" i="4"/>
  <c r="Q8" i="4"/>
  <c r="R8" i="4"/>
  <c r="S8" i="4"/>
  <c r="P9" i="4"/>
  <c r="Q9" i="4"/>
  <c r="R9" i="4"/>
  <c r="S9" i="4"/>
  <c r="P10" i="4"/>
  <c r="Q10" i="4"/>
  <c r="R10" i="4"/>
  <c r="S10" i="4"/>
  <c r="P11" i="4"/>
  <c r="Q11" i="4"/>
  <c r="R11" i="4"/>
  <c r="S11" i="4"/>
  <c r="P12" i="4"/>
  <c r="Q12" i="4"/>
  <c r="R12" i="4"/>
  <c r="S12" i="4"/>
  <c r="P13" i="4"/>
  <c r="Q13" i="4"/>
  <c r="R13" i="4"/>
  <c r="S13" i="4"/>
  <c r="P14" i="4"/>
  <c r="Q14" i="4"/>
  <c r="R14" i="4"/>
  <c r="S14" i="4"/>
  <c r="P15" i="4"/>
  <c r="Q15" i="4"/>
  <c r="R15" i="4"/>
  <c r="S15" i="4"/>
  <c r="P16" i="4"/>
  <c r="Q16" i="4"/>
  <c r="R16" i="4"/>
  <c r="S16" i="4"/>
  <c r="P17" i="4"/>
  <c r="Q17" i="4"/>
  <c r="R17" i="4"/>
  <c r="S17" i="4"/>
  <c r="P18" i="4"/>
  <c r="Q18" i="4"/>
  <c r="R18" i="4"/>
  <c r="S18" i="4"/>
  <c r="Q19" i="4"/>
  <c r="R19" i="4"/>
  <c r="S19" i="4"/>
  <c r="P43" i="4"/>
  <c r="Q43" i="4"/>
  <c r="R43" i="4"/>
  <c r="S43" i="4"/>
  <c r="P20" i="4"/>
  <c r="Q20" i="4"/>
  <c r="R20" i="4"/>
  <c r="S20" i="4"/>
  <c r="P21" i="4"/>
  <c r="Q21" i="4"/>
  <c r="R21" i="4"/>
  <c r="S21" i="4"/>
  <c r="P22" i="4"/>
  <c r="Q22" i="4"/>
  <c r="R22" i="4"/>
  <c r="S22" i="4"/>
  <c r="P23" i="4"/>
  <c r="Q23" i="4"/>
  <c r="R23" i="4"/>
  <c r="S23" i="4"/>
  <c r="P24" i="4"/>
  <c r="Q24" i="4"/>
  <c r="R24" i="4"/>
  <c r="S24" i="4"/>
  <c r="P25" i="4"/>
  <c r="Q25" i="4"/>
  <c r="R25" i="4"/>
  <c r="S25" i="4"/>
  <c r="P26" i="4"/>
  <c r="P46" i="4" s="1"/>
  <c r="Q26" i="4"/>
  <c r="R26" i="4"/>
  <c r="S26" i="4"/>
  <c r="P27" i="4"/>
  <c r="Q27" i="4"/>
  <c r="R27" i="4"/>
  <c r="S27" i="4"/>
  <c r="P28" i="4"/>
  <c r="Q28" i="4"/>
  <c r="R28" i="4"/>
  <c r="S28" i="4"/>
  <c r="P29" i="4"/>
  <c r="Q29" i="4"/>
  <c r="R29" i="4"/>
  <c r="S29" i="4"/>
  <c r="P31" i="4"/>
  <c r="Q31" i="4"/>
  <c r="R31" i="4"/>
  <c r="S31" i="4"/>
  <c r="P32" i="4"/>
  <c r="Q32" i="4"/>
  <c r="R32" i="4"/>
  <c r="S32" i="4"/>
  <c r="P33" i="4"/>
  <c r="Q33" i="4"/>
  <c r="R33" i="4"/>
  <c r="S33" i="4"/>
  <c r="P34" i="4"/>
  <c r="Q34" i="4"/>
  <c r="R34" i="4"/>
  <c r="S34" i="4"/>
  <c r="P35" i="4"/>
  <c r="Q35" i="4"/>
  <c r="R35" i="4"/>
  <c r="S35" i="4"/>
  <c r="P36" i="4"/>
  <c r="Q36" i="4"/>
  <c r="R36" i="4"/>
  <c r="S36" i="4"/>
  <c r="P37" i="4"/>
  <c r="Q37" i="4"/>
  <c r="R37" i="4"/>
  <c r="S37" i="4"/>
  <c r="P38" i="4"/>
  <c r="Q38" i="4"/>
  <c r="R38" i="4"/>
  <c r="S38" i="4"/>
  <c r="P39" i="4"/>
  <c r="Q39" i="4"/>
  <c r="P40" i="4"/>
  <c r="Q40" i="4"/>
  <c r="R40" i="4"/>
  <c r="S40" i="4"/>
  <c r="Q41" i="4"/>
  <c r="R41" i="4"/>
  <c r="S41" i="4"/>
  <c r="P42" i="4"/>
  <c r="Q42" i="4"/>
  <c r="R42" i="4"/>
  <c r="S42" i="4"/>
  <c r="P44" i="4"/>
  <c r="Q44" i="4"/>
  <c r="R44" i="4"/>
  <c r="S44" i="4"/>
  <c r="P45" i="4"/>
  <c r="Q45" i="4"/>
  <c r="R45" i="4"/>
  <c r="S45" i="4"/>
  <c r="U5" i="12"/>
  <c r="V5" i="12"/>
  <c r="W5" i="12"/>
  <c r="X5" i="12"/>
  <c r="Y5" i="12"/>
  <c r="Z5" i="12"/>
  <c r="AA5" i="12"/>
  <c r="U6" i="12"/>
  <c r="V6" i="12"/>
  <c r="W6" i="12"/>
  <c r="X6" i="12"/>
  <c r="Y6" i="12"/>
  <c r="Z6" i="12"/>
  <c r="AA6" i="12"/>
  <c r="U7" i="12"/>
  <c r="V7" i="12"/>
  <c r="W7" i="12"/>
  <c r="X7" i="12"/>
  <c r="Y7" i="12"/>
  <c r="Z7" i="12"/>
  <c r="AA7" i="12"/>
  <c r="U8" i="12"/>
  <c r="V8" i="12"/>
  <c r="W8" i="12"/>
  <c r="X8" i="12"/>
  <c r="Y8" i="12"/>
  <c r="Z8" i="12"/>
  <c r="AA8" i="12"/>
  <c r="U9" i="12"/>
  <c r="V9" i="12"/>
  <c r="W9" i="12"/>
  <c r="X9" i="12"/>
  <c r="Y9" i="12"/>
  <c r="Z9" i="12"/>
  <c r="AA9" i="12"/>
  <c r="U11" i="12"/>
  <c r="V11" i="12"/>
  <c r="W11" i="12"/>
  <c r="X11" i="12"/>
  <c r="Y11" i="12"/>
  <c r="Z11" i="12"/>
  <c r="AA11" i="12"/>
  <c r="U12" i="12"/>
  <c r="V12" i="12"/>
  <c r="W12" i="12"/>
  <c r="X12" i="12"/>
  <c r="Y12" i="12"/>
  <c r="Z12" i="12"/>
  <c r="AA12" i="12"/>
  <c r="U13" i="12"/>
  <c r="V13" i="12"/>
  <c r="W13" i="12"/>
  <c r="X13" i="12"/>
  <c r="Y13" i="12"/>
  <c r="Z13" i="12"/>
  <c r="AA13" i="12"/>
  <c r="U14" i="12"/>
  <c r="V14" i="12"/>
  <c r="W14" i="12"/>
  <c r="X14" i="12"/>
  <c r="Y14" i="12"/>
  <c r="Z14" i="12"/>
  <c r="AA14" i="12"/>
  <c r="U15" i="12"/>
  <c r="V15" i="12"/>
  <c r="W15" i="12"/>
  <c r="X15" i="12"/>
  <c r="Y15" i="12"/>
  <c r="Z15" i="12"/>
  <c r="AA15" i="12"/>
  <c r="U16" i="12"/>
  <c r="V16" i="12"/>
  <c r="W16" i="12"/>
  <c r="X16" i="12"/>
  <c r="Y16" i="12"/>
  <c r="Z16" i="12"/>
  <c r="AA16" i="12"/>
  <c r="U17" i="12"/>
  <c r="V17" i="12"/>
  <c r="W17" i="12"/>
  <c r="X17" i="12"/>
  <c r="Y17" i="12"/>
  <c r="Z17" i="12"/>
  <c r="AA17" i="12"/>
  <c r="U18" i="12"/>
  <c r="V18" i="12"/>
  <c r="W18" i="12"/>
  <c r="X18" i="12"/>
  <c r="Y18" i="12"/>
  <c r="Z18" i="12"/>
  <c r="AA18" i="12"/>
  <c r="U19" i="12"/>
  <c r="V19" i="12"/>
  <c r="W19" i="12"/>
  <c r="X19" i="12"/>
  <c r="Y19" i="12"/>
  <c r="Z19" i="12"/>
  <c r="AA19" i="12"/>
  <c r="U43" i="12"/>
  <c r="V43" i="12"/>
  <c r="W43" i="12"/>
  <c r="X43" i="12"/>
  <c r="Y43" i="12"/>
  <c r="Z43" i="12"/>
  <c r="AA43" i="12"/>
  <c r="U20" i="12"/>
  <c r="V20" i="12"/>
  <c r="W20" i="12"/>
  <c r="X20" i="12"/>
  <c r="Y20" i="12"/>
  <c r="Z20" i="12"/>
  <c r="AA20" i="12"/>
  <c r="U21" i="12"/>
  <c r="V21" i="12"/>
  <c r="W21" i="12"/>
  <c r="X21" i="12"/>
  <c r="Y21" i="12"/>
  <c r="Z21" i="12"/>
  <c r="AA21" i="12"/>
  <c r="U22" i="12"/>
  <c r="V22" i="12"/>
  <c r="W22" i="12"/>
  <c r="X22" i="12"/>
  <c r="Y22" i="12"/>
  <c r="Z22" i="12"/>
  <c r="AA22" i="12"/>
  <c r="U23" i="12"/>
  <c r="V23" i="12"/>
  <c r="W23" i="12"/>
  <c r="X23" i="12"/>
  <c r="Y23" i="12"/>
  <c r="Z23" i="12"/>
  <c r="AA23" i="12"/>
  <c r="U24" i="12"/>
  <c r="V24" i="12"/>
  <c r="W24" i="12"/>
  <c r="X24" i="12"/>
  <c r="Y24" i="12"/>
  <c r="Z24" i="12"/>
  <c r="AA24" i="12"/>
  <c r="U25" i="12"/>
  <c r="V25" i="12"/>
  <c r="W25" i="12"/>
  <c r="X25" i="12"/>
  <c r="Y25" i="12"/>
  <c r="Z25" i="12"/>
  <c r="AA25" i="12"/>
  <c r="U26" i="12"/>
  <c r="V26" i="12"/>
  <c r="W26" i="12"/>
  <c r="X26" i="12"/>
  <c r="Y26" i="12"/>
  <c r="Z26" i="12"/>
  <c r="AA26" i="12"/>
  <c r="U27" i="12"/>
  <c r="V27" i="12"/>
  <c r="W27" i="12"/>
  <c r="X27" i="12"/>
  <c r="Y27" i="12"/>
  <c r="Z27" i="12"/>
  <c r="AA27" i="12"/>
  <c r="U28" i="12"/>
  <c r="V28" i="12"/>
  <c r="W28" i="12"/>
  <c r="X28" i="12"/>
  <c r="Y28" i="12"/>
  <c r="Z28" i="12"/>
  <c r="AA28" i="12"/>
  <c r="U29" i="12"/>
  <c r="V29" i="12"/>
  <c r="W29" i="12"/>
  <c r="X29" i="12"/>
  <c r="Y29" i="12"/>
  <c r="Z29" i="12"/>
  <c r="AA29" i="12"/>
  <c r="U30" i="12"/>
  <c r="V30" i="12"/>
  <c r="W30" i="12"/>
  <c r="X30" i="12"/>
  <c r="Y30" i="12"/>
  <c r="Z30" i="12"/>
  <c r="AA30" i="12"/>
  <c r="U31" i="12"/>
  <c r="V31" i="12"/>
  <c r="W31" i="12"/>
  <c r="X31" i="12"/>
  <c r="Y31" i="12"/>
  <c r="Z31" i="12"/>
  <c r="AA31" i="12"/>
  <c r="U32" i="12"/>
  <c r="V32" i="12"/>
  <c r="W32" i="12"/>
  <c r="X32" i="12"/>
  <c r="Y32" i="12"/>
  <c r="Z32" i="12"/>
  <c r="AA32" i="12"/>
  <c r="U33" i="12"/>
  <c r="V33" i="12"/>
  <c r="W33" i="12"/>
  <c r="X33" i="12"/>
  <c r="Y33" i="12"/>
  <c r="Z33" i="12"/>
  <c r="AA33" i="12"/>
  <c r="U34" i="12"/>
  <c r="V34" i="12"/>
  <c r="W34" i="12"/>
  <c r="X34" i="12"/>
  <c r="Y34" i="12"/>
  <c r="Z34" i="12"/>
  <c r="AA34" i="12"/>
  <c r="U35" i="12"/>
  <c r="V35" i="12"/>
  <c r="W35" i="12"/>
  <c r="X35" i="12"/>
  <c r="Y35" i="12"/>
  <c r="Z35" i="12"/>
  <c r="AA35" i="12"/>
  <c r="U36" i="12"/>
  <c r="V36" i="12"/>
  <c r="W36" i="12"/>
  <c r="X36" i="12"/>
  <c r="Y36" i="12"/>
  <c r="Z36" i="12"/>
  <c r="AA36" i="12"/>
  <c r="U37" i="12"/>
  <c r="V37" i="12"/>
  <c r="W37" i="12"/>
  <c r="X37" i="12"/>
  <c r="Y37" i="12"/>
  <c r="Z37" i="12"/>
  <c r="AA37" i="12"/>
  <c r="U38" i="12"/>
  <c r="V38" i="12"/>
  <c r="W38" i="12"/>
  <c r="X38" i="12"/>
  <c r="Y38" i="12"/>
  <c r="Z38" i="12"/>
  <c r="AA38" i="12"/>
  <c r="U39" i="12"/>
  <c r="V39" i="12"/>
  <c r="W39" i="12"/>
  <c r="X39" i="12"/>
  <c r="Y39" i="12"/>
  <c r="Z39" i="12"/>
  <c r="AA39" i="12"/>
  <c r="U40" i="12"/>
  <c r="V40" i="12"/>
  <c r="W40" i="12"/>
  <c r="X40" i="12"/>
  <c r="Y40" i="12"/>
  <c r="Z40" i="12"/>
  <c r="AA40" i="12"/>
  <c r="U41" i="12"/>
  <c r="V41" i="12"/>
  <c r="W41" i="12"/>
  <c r="X41" i="12"/>
  <c r="Y41" i="12"/>
  <c r="Z41" i="12"/>
  <c r="AA41" i="12"/>
  <c r="U42" i="12"/>
  <c r="V42" i="12"/>
  <c r="W42" i="12"/>
  <c r="X42" i="12"/>
  <c r="Y42" i="12"/>
  <c r="Z42" i="12"/>
  <c r="AA42" i="12"/>
  <c r="U44" i="12"/>
  <c r="V44" i="12"/>
  <c r="W44" i="12"/>
  <c r="X44" i="12"/>
  <c r="Y44" i="12"/>
  <c r="Z44" i="12"/>
  <c r="AA44" i="12"/>
  <c r="U45" i="12"/>
  <c r="V45" i="12"/>
  <c r="W45" i="12"/>
  <c r="X45" i="12"/>
  <c r="Y45" i="12"/>
  <c r="Z45" i="12"/>
  <c r="AA45" i="12"/>
  <c r="P5" i="15"/>
  <c r="Q5" i="15"/>
  <c r="R5" i="15"/>
  <c r="S5" i="15"/>
  <c r="S46" i="15" s="1"/>
  <c r="P6" i="15"/>
  <c r="Q6" i="15"/>
  <c r="Q46" i="15" s="1"/>
  <c r="R6" i="15"/>
  <c r="S6" i="15"/>
  <c r="P7" i="15"/>
  <c r="Q7" i="15"/>
  <c r="R7" i="15"/>
  <c r="S7" i="15"/>
  <c r="P8" i="15"/>
  <c r="Q8" i="15"/>
  <c r="R8" i="15"/>
  <c r="S8" i="15"/>
  <c r="P9" i="15"/>
  <c r="Q9" i="15"/>
  <c r="R9" i="15"/>
  <c r="S9" i="15"/>
  <c r="P10" i="15"/>
  <c r="Q10" i="15"/>
  <c r="R10" i="15"/>
  <c r="S10" i="15"/>
  <c r="P11" i="15"/>
  <c r="Q11" i="15"/>
  <c r="R11" i="15"/>
  <c r="S11" i="15"/>
  <c r="P12" i="15"/>
  <c r="Q12" i="15"/>
  <c r="R12" i="15"/>
  <c r="S12" i="15"/>
  <c r="P13" i="15"/>
  <c r="Q13" i="15"/>
  <c r="R13" i="15"/>
  <c r="S13" i="15"/>
  <c r="P14" i="15"/>
  <c r="Q14" i="15"/>
  <c r="R14" i="15"/>
  <c r="S14" i="15"/>
  <c r="P15" i="15"/>
  <c r="Q15" i="15"/>
  <c r="R15" i="15"/>
  <c r="S15" i="15"/>
  <c r="P16" i="15"/>
  <c r="Q16" i="15"/>
  <c r="R16" i="15"/>
  <c r="S16" i="15"/>
  <c r="P17" i="15"/>
  <c r="Q17" i="15"/>
  <c r="R17" i="15"/>
  <c r="S17" i="15"/>
  <c r="P18" i="15"/>
  <c r="Q18" i="15"/>
  <c r="R18" i="15"/>
  <c r="S18" i="15"/>
  <c r="P19" i="15"/>
  <c r="Q19" i="15"/>
  <c r="R19" i="15"/>
  <c r="S19" i="15"/>
  <c r="P43" i="15"/>
  <c r="Q43" i="15"/>
  <c r="R43" i="15"/>
  <c r="S43" i="15"/>
  <c r="P20" i="15"/>
  <c r="Q20" i="15"/>
  <c r="R20" i="15"/>
  <c r="S20" i="15"/>
  <c r="P21" i="15"/>
  <c r="Q21" i="15"/>
  <c r="R21" i="15"/>
  <c r="S21" i="15"/>
  <c r="P22" i="15"/>
  <c r="Q22" i="15"/>
  <c r="R22" i="15"/>
  <c r="S22" i="15"/>
  <c r="P23" i="15"/>
  <c r="Q23" i="15"/>
  <c r="R23" i="15"/>
  <c r="S23" i="15"/>
  <c r="P24" i="15"/>
  <c r="Q24" i="15"/>
  <c r="R24" i="15"/>
  <c r="S24" i="15"/>
  <c r="P25" i="15"/>
  <c r="Q25" i="15"/>
  <c r="R25" i="15"/>
  <c r="S25" i="15"/>
  <c r="P26" i="15"/>
  <c r="Q26" i="15"/>
  <c r="R26" i="15"/>
  <c r="S26" i="15"/>
  <c r="P27" i="15"/>
  <c r="Q27" i="15"/>
  <c r="R27" i="15"/>
  <c r="S27" i="15"/>
  <c r="P28" i="15"/>
  <c r="Q28" i="15"/>
  <c r="R28" i="15"/>
  <c r="S28" i="15"/>
  <c r="P29" i="15"/>
  <c r="Q29" i="15"/>
  <c r="R29" i="15"/>
  <c r="S29" i="15"/>
  <c r="P30" i="15"/>
  <c r="Q30" i="15"/>
  <c r="R30" i="15"/>
  <c r="S30" i="15"/>
  <c r="P31" i="15"/>
  <c r="Q31" i="15"/>
  <c r="R31" i="15"/>
  <c r="S31" i="15"/>
  <c r="P32" i="15"/>
  <c r="Q32" i="15"/>
  <c r="R32" i="15"/>
  <c r="S32" i="15"/>
  <c r="P33" i="15"/>
  <c r="Q33" i="15"/>
  <c r="R33" i="15"/>
  <c r="S33" i="15"/>
  <c r="P34" i="15"/>
  <c r="Q34" i="15"/>
  <c r="R34" i="15"/>
  <c r="S34" i="15"/>
  <c r="P35" i="15"/>
  <c r="Q35" i="15"/>
  <c r="R35" i="15"/>
  <c r="S35" i="15"/>
  <c r="P36" i="15"/>
  <c r="Q36" i="15"/>
  <c r="R36" i="15"/>
  <c r="S36" i="15"/>
  <c r="P37" i="15"/>
  <c r="Q37" i="15"/>
  <c r="R37" i="15"/>
  <c r="S37" i="15"/>
  <c r="P38" i="15"/>
  <c r="Q38" i="15"/>
  <c r="R38" i="15"/>
  <c r="S38" i="15"/>
  <c r="P39" i="15"/>
  <c r="Q39" i="15"/>
  <c r="R39" i="15"/>
  <c r="S39" i="15"/>
  <c r="P40" i="15"/>
  <c r="Q40" i="15"/>
  <c r="R40" i="15"/>
  <c r="S40" i="15"/>
  <c r="Q41" i="15"/>
  <c r="R41" i="15"/>
  <c r="S41" i="15"/>
  <c r="P42" i="15"/>
  <c r="Q42" i="15"/>
  <c r="R42" i="15"/>
  <c r="S42" i="15"/>
  <c r="P44" i="15"/>
  <c r="Q44" i="15"/>
  <c r="R44" i="15"/>
  <c r="S44" i="15"/>
  <c r="P45" i="15"/>
  <c r="Q45" i="15"/>
  <c r="R45" i="15"/>
  <c r="S45" i="15"/>
  <c r="U5" i="15"/>
  <c r="V5" i="15"/>
  <c r="W5" i="15"/>
  <c r="X5" i="15"/>
  <c r="Y5" i="15"/>
  <c r="Z5" i="15"/>
  <c r="AA5" i="15"/>
  <c r="U6" i="15"/>
  <c r="V6" i="15"/>
  <c r="W6" i="15"/>
  <c r="X6" i="15"/>
  <c r="Y6" i="15"/>
  <c r="Z6" i="15"/>
  <c r="AA6" i="15"/>
  <c r="U7" i="15"/>
  <c r="V7" i="15"/>
  <c r="W7" i="15"/>
  <c r="X7" i="15"/>
  <c r="X46" i="15" s="1"/>
  <c r="Y7" i="15"/>
  <c r="Z7" i="15"/>
  <c r="AA7" i="15"/>
  <c r="U8" i="15"/>
  <c r="V8" i="15"/>
  <c r="W8" i="15"/>
  <c r="X8" i="15"/>
  <c r="Y8" i="15"/>
  <c r="Z8" i="15"/>
  <c r="AA8" i="15"/>
  <c r="U9" i="15"/>
  <c r="V9" i="15"/>
  <c r="W9" i="15"/>
  <c r="X9" i="15"/>
  <c r="Y9" i="15"/>
  <c r="Z9" i="15"/>
  <c r="AA9" i="15"/>
  <c r="U10" i="15"/>
  <c r="V10" i="15"/>
  <c r="W10" i="15"/>
  <c r="X10" i="15"/>
  <c r="Y10" i="15"/>
  <c r="Z10" i="15"/>
  <c r="AA10" i="15"/>
  <c r="U11" i="15"/>
  <c r="V11" i="15"/>
  <c r="W11" i="15"/>
  <c r="X11" i="15"/>
  <c r="Y11" i="15"/>
  <c r="Z11" i="15"/>
  <c r="AA11" i="15"/>
  <c r="U12" i="15"/>
  <c r="V12" i="15"/>
  <c r="W12" i="15"/>
  <c r="X12" i="15"/>
  <c r="Y12" i="15"/>
  <c r="Z12" i="15"/>
  <c r="AA12" i="15"/>
  <c r="U13" i="15"/>
  <c r="V13" i="15"/>
  <c r="W13" i="15"/>
  <c r="X13" i="15"/>
  <c r="Y13" i="15"/>
  <c r="Z13" i="15"/>
  <c r="AA13" i="15"/>
  <c r="U14" i="15"/>
  <c r="V14" i="15"/>
  <c r="W14" i="15"/>
  <c r="X14" i="15"/>
  <c r="Y14" i="15"/>
  <c r="Z14" i="15"/>
  <c r="AA14" i="15"/>
  <c r="U15" i="15"/>
  <c r="V15" i="15"/>
  <c r="W15" i="15"/>
  <c r="X15" i="15"/>
  <c r="Y15" i="15"/>
  <c r="Z15" i="15"/>
  <c r="AA15" i="15"/>
  <c r="U16" i="15"/>
  <c r="V16" i="15"/>
  <c r="W16" i="15"/>
  <c r="X16" i="15"/>
  <c r="Y16" i="15"/>
  <c r="Z16" i="15"/>
  <c r="AA16" i="15"/>
  <c r="U17" i="15"/>
  <c r="V17" i="15"/>
  <c r="W17" i="15"/>
  <c r="X17" i="15"/>
  <c r="Y17" i="15"/>
  <c r="Z17" i="15"/>
  <c r="AA17" i="15"/>
  <c r="U18" i="15"/>
  <c r="V18" i="15"/>
  <c r="W18" i="15"/>
  <c r="X18" i="15"/>
  <c r="Y18" i="15"/>
  <c r="Z18" i="15"/>
  <c r="AA18" i="15"/>
  <c r="U19" i="15"/>
  <c r="V19" i="15"/>
  <c r="W19" i="15"/>
  <c r="X19" i="15"/>
  <c r="Y19" i="15"/>
  <c r="Z19" i="15"/>
  <c r="AA19" i="15"/>
  <c r="U43" i="15"/>
  <c r="V43" i="15"/>
  <c r="W43" i="15"/>
  <c r="X43" i="15"/>
  <c r="Y43" i="15"/>
  <c r="Z43" i="15"/>
  <c r="AA43" i="15"/>
  <c r="U20" i="15"/>
  <c r="V20" i="15"/>
  <c r="W20" i="15"/>
  <c r="X20" i="15"/>
  <c r="Y20" i="15"/>
  <c r="Z20" i="15"/>
  <c r="AA20" i="15"/>
  <c r="U21" i="15"/>
  <c r="V21" i="15"/>
  <c r="W21" i="15"/>
  <c r="X21" i="15"/>
  <c r="Y21" i="15"/>
  <c r="Z21" i="15"/>
  <c r="AA21" i="15"/>
  <c r="U22" i="15"/>
  <c r="V22" i="15"/>
  <c r="W22" i="15"/>
  <c r="X22" i="15"/>
  <c r="Y22" i="15"/>
  <c r="Z22" i="15"/>
  <c r="AA22" i="15"/>
  <c r="U23" i="15"/>
  <c r="V23" i="15"/>
  <c r="W23" i="15"/>
  <c r="X23" i="15"/>
  <c r="Y23" i="15"/>
  <c r="Z23" i="15"/>
  <c r="AA23" i="15"/>
  <c r="U24" i="15"/>
  <c r="V24" i="15"/>
  <c r="W24" i="15"/>
  <c r="X24" i="15"/>
  <c r="Y24" i="15"/>
  <c r="Z24" i="15"/>
  <c r="AA24" i="15"/>
  <c r="U25" i="15"/>
  <c r="V25" i="15"/>
  <c r="W25" i="15"/>
  <c r="X25" i="15"/>
  <c r="Y25" i="15"/>
  <c r="Z25" i="15"/>
  <c r="AA25" i="15"/>
  <c r="U26" i="15"/>
  <c r="V26" i="15"/>
  <c r="W26" i="15"/>
  <c r="X26" i="15"/>
  <c r="Y26" i="15"/>
  <c r="Z26" i="15"/>
  <c r="AA26" i="15"/>
  <c r="U27" i="15"/>
  <c r="V27" i="15"/>
  <c r="W27" i="15"/>
  <c r="X27" i="15"/>
  <c r="Y27" i="15"/>
  <c r="Z27" i="15"/>
  <c r="AA27" i="15"/>
  <c r="U28" i="15"/>
  <c r="V28" i="15"/>
  <c r="W28" i="15"/>
  <c r="X28" i="15"/>
  <c r="Y28" i="15"/>
  <c r="Z28" i="15"/>
  <c r="AA28" i="15"/>
  <c r="U29" i="15"/>
  <c r="V29" i="15"/>
  <c r="W29" i="15"/>
  <c r="X29" i="15"/>
  <c r="Y29" i="15"/>
  <c r="Z29" i="15"/>
  <c r="AA29" i="15"/>
  <c r="U30" i="15"/>
  <c r="V30" i="15"/>
  <c r="W30" i="15"/>
  <c r="X30" i="15"/>
  <c r="Y30" i="15"/>
  <c r="Z30" i="15"/>
  <c r="AA30" i="15"/>
  <c r="U31" i="15"/>
  <c r="V31" i="15"/>
  <c r="W31" i="15"/>
  <c r="X31" i="15"/>
  <c r="Y31" i="15"/>
  <c r="Z31" i="15"/>
  <c r="AA31" i="15"/>
  <c r="U32" i="15"/>
  <c r="V32" i="15"/>
  <c r="W32" i="15"/>
  <c r="X32" i="15"/>
  <c r="Y32" i="15"/>
  <c r="Z32" i="15"/>
  <c r="AA32" i="15"/>
  <c r="U33" i="15"/>
  <c r="V33" i="15"/>
  <c r="W33" i="15"/>
  <c r="X33" i="15"/>
  <c r="Y33" i="15"/>
  <c r="Z33" i="15"/>
  <c r="AA33" i="15"/>
  <c r="U34" i="15"/>
  <c r="V34" i="15"/>
  <c r="W34" i="15"/>
  <c r="X34" i="15"/>
  <c r="Y34" i="15"/>
  <c r="Z34" i="15"/>
  <c r="AA34" i="15"/>
  <c r="U35" i="15"/>
  <c r="V35" i="15"/>
  <c r="W35" i="15"/>
  <c r="X35" i="15"/>
  <c r="Y35" i="15"/>
  <c r="Z35" i="15"/>
  <c r="AA35" i="15"/>
  <c r="U36" i="15"/>
  <c r="V36" i="15"/>
  <c r="W36" i="15"/>
  <c r="X36" i="15"/>
  <c r="Y36" i="15"/>
  <c r="Z36" i="15"/>
  <c r="AA36" i="15"/>
  <c r="U37" i="15"/>
  <c r="V37" i="15"/>
  <c r="W37" i="15"/>
  <c r="X37" i="15"/>
  <c r="Y37" i="15"/>
  <c r="Z37" i="15"/>
  <c r="AA37" i="15"/>
  <c r="U38" i="15"/>
  <c r="V38" i="15"/>
  <c r="W38" i="15"/>
  <c r="X38" i="15"/>
  <c r="Y38" i="15"/>
  <c r="Z38" i="15"/>
  <c r="AA38" i="15"/>
  <c r="U39" i="15"/>
  <c r="V39" i="15"/>
  <c r="W39" i="15"/>
  <c r="X39" i="15"/>
  <c r="Y39" i="15"/>
  <c r="Z39" i="15"/>
  <c r="AA39" i="15"/>
  <c r="U40" i="15"/>
  <c r="V40" i="15"/>
  <c r="W40" i="15"/>
  <c r="X40" i="15"/>
  <c r="Y40" i="15"/>
  <c r="Z40" i="15"/>
  <c r="AA40" i="15"/>
  <c r="U41" i="15"/>
  <c r="V41" i="15"/>
  <c r="W41" i="15"/>
  <c r="X41" i="15"/>
  <c r="Y41" i="15"/>
  <c r="Z41" i="15"/>
  <c r="AA41" i="15"/>
  <c r="U42" i="15"/>
  <c r="V42" i="15"/>
  <c r="W42" i="15"/>
  <c r="X42" i="15"/>
  <c r="Y42" i="15"/>
  <c r="Z42" i="15"/>
  <c r="AA42" i="15"/>
  <c r="U44" i="15"/>
  <c r="V44" i="15"/>
  <c r="W44" i="15"/>
  <c r="X44" i="15"/>
  <c r="Y44" i="15"/>
  <c r="Z44" i="15"/>
  <c r="AA44" i="15"/>
  <c r="U45" i="15"/>
  <c r="V45" i="15"/>
  <c r="W45" i="15"/>
  <c r="X45" i="15"/>
  <c r="Y45" i="15"/>
  <c r="Z45" i="15"/>
  <c r="AA45" i="15"/>
  <c r="U5" i="14"/>
  <c r="V5" i="14"/>
  <c r="W5" i="14"/>
  <c r="X5" i="14"/>
  <c r="Y5" i="14"/>
  <c r="Z5" i="14"/>
  <c r="AA5" i="14"/>
  <c r="U6" i="14"/>
  <c r="V6" i="14"/>
  <c r="W6" i="14"/>
  <c r="X6" i="14"/>
  <c r="Y6" i="14"/>
  <c r="Z6" i="14"/>
  <c r="AA6" i="14"/>
  <c r="U7" i="14"/>
  <c r="V7" i="14"/>
  <c r="W7" i="14"/>
  <c r="X7" i="14"/>
  <c r="Y7" i="14"/>
  <c r="Z7" i="14"/>
  <c r="AA7" i="14"/>
  <c r="U8" i="14"/>
  <c r="V8" i="14"/>
  <c r="W8" i="14"/>
  <c r="X8" i="14"/>
  <c r="Y8" i="14"/>
  <c r="Z8" i="14"/>
  <c r="AA8" i="14"/>
  <c r="U9" i="14"/>
  <c r="V9" i="14"/>
  <c r="W9" i="14"/>
  <c r="X9" i="14"/>
  <c r="Y9" i="14"/>
  <c r="Z9" i="14"/>
  <c r="U10" i="14"/>
  <c r="V10" i="14"/>
  <c r="W10" i="14"/>
  <c r="X10" i="14"/>
  <c r="Y10" i="14"/>
  <c r="Z10" i="14"/>
  <c r="U11" i="14"/>
  <c r="V11" i="14"/>
  <c r="W11" i="14"/>
  <c r="X11" i="14"/>
  <c r="Y11" i="14"/>
  <c r="Z11" i="14"/>
  <c r="AA11" i="14"/>
  <c r="U12" i="14"/>
  <c r="V12" i="14"/>
  <c r="W12" i="14"/>
  <c r="X12" i="14"/>
  <c r="Y12" i="14"/>
  <c r="Z12" i="14"/>
  <c r="U13" i="14"/>
  <c r="V13" i="14"/>
  <c r="W13" i="14"/>
  <c r="X13" i="14"/>
  <c r="Y13" i="14"/>
  <c r="Z13" i="14"/>
  <c r="U14" i="14"/>
  <c r="V14" i="14"/>
  <c r="W14" i="14"/>
  <c r="X14" i="14"/>
  <c r="Y14" i="14"/>
  <c r="Z14" i="14"/>
  <c r="AA14" i="14"/>
  <c r="U15" i="14"/>
  <c r="V15" i="14"/>
  <c r="W15" i="14"/>
  <c r="X15" i="14"/>
  <c r="Y15" i="14"/>
  <c r="Z15" i="14"/>
  <c r="AA15" i="14"/>
  <c r="U16" i="14"/>
  <c r="V16" i="14"/>
  <c r="W16" i="14"/>
  <c r="X16" i="14"/>
  <c r="Y16" i="14"/>
  <c r="Z16" i="14"/>
  <c r="AA16" i="14"/>
  <c r="U17" i="14"/>
  <c r="V17" i="14"/>
  <c r="W17" i="14"/>
  <c r="X17" i="14"/>
  <c r="Y17" i="14"/>
  <c r="Z17" i="14"/>
  <c r="AA17" i="14"/>
  <c r="U18" i="14"/>
  <c r="V18" i="14"/>
  <c r="W18" i="14"/>
  <c r="X18" i="14"/>
  <c r="Y18" i="14"/>
  <c r="Z18" i="14"/>
  <c r="AA18" i="14"/>
  <c r="U19" i="14"/>
  <c r="V19" i="14"/>
  <c r="W19" i="14"/>
  <c r="X19" i="14"/>
  <c r="Y19" i="14"/>
  <c r="Z19" i="14"/>
  <c r="AA19" i="14"/>
  <c r="U43" i="14"/>
  <c r="V43" i="14"/>
  <c r="W43" i="14"/>
  <c r="X43" i="14"/>
  <c r="Y43" i="14"/>
  <c r="Z43" i="14"/>
  <c r="AA43" i="14"/>
  <c r="U20" i="14"/>
  <c r="V20" i="14"/>
  <c r="W20" i="14"/>
  <c r="X20" i="14"/>
  <c r="Y20" i="14"/>
  <c r="Z20" i="14"/>
  <c r="AA20" i="14"/>
  <c r="U21" i="14"/>
  <c r="V21" i="14"/>
  <c r="W21" i="14"/>
  <c r="X21" i="14"/>
  <c r="Y21" i="14"/>
  <c r="Z21" i="14"/>
  <c r="U22" i="14"/>
  <c r="V22" i="14"/>
  <c r="W22" i="14"/>
  <c r="X22" i="14"/>
  <c r="Y22" i="14"/>
  <c r="Z22" i="14"/>
  <c r="U23" i="14"/>
  <c r="V23" i="14"/>
  <c r="W23" i="14"/>
  <c r="X23" i="14"/>
  <c r="Y23" i="14"/>
  <c r="Z23" i="14"/>
  <c r="AA23" i="14"/>
  <c r="U24" i="14"/>
  <c r="V24" i="14"/>
  <c r="W24" i="14"/>
  <c r="X24" i="14"/>
  <c r="Y24" i="14"/>
  <c r="Z24" i="14"/>
  <c r="U25" i="14"/>
  <c r="V25" i="14"/>
  <c r="W25" i="14"/>
  <c r="X25" i="14"/>
  <c r="U26" i="14"/>
  <c r="V26" i="14"/>
  <c r="W26" i="14"/>
  <c r="X26" i="14"/>
  <c r="Y26" i="14"/>
  <c r="Z26" i="14"/>
  <c r="AA26" i="14"/>
  <c r="U27" i="14"/>
  <c r="V27" i="14"/>
  <c r="W27" i="14"/>
  <c r="X27" i="14"/>
  <c r="Y27" i="14"/>
  <c r="Z27" i="14"/>
  <c r="AA27" i="14"/>
  <c r="U28" i="14"/>
  <c r="V28" i="14"/>
  <c r="W28" i="14"/>
  <c r="X28" i="14"/>
  <c r="Y28" i="14"/>
  <c r="Z28" i="14"/>
  <c r="AA28" i="14"/>
  <c r="U29" i="14"/>
  <c r="V29" i="14"/>
  <c r="W29" i="14"/>
  <c r="X29" i="14"/>
  <c r="Y29" i="14"/>
  <c r="Z29" i="14"/>
  <c r="AA29" i="14"/>
  <c r="U30" i="14"/>
  <c r="V30" i="14"/>
  <c r="W30" i="14"/>
  <c r="X30" i="14"/>
  <c r="Y30" i="14"/>
  <c r="U31" i="14"/>
  <c r="V31" i="14"/>
  <c r="W31" i="14"/>
  <c r="X31" i="14"/>
  <c r="Y31" i="14"/>
  <c r="Z31" i="14"/>
  <c r="AA31" i="14"/>
  <c r="U32" i="14"/>
  <c r="V32" i="14"/>
  <c r="W32" i="14"/>
  <c r="X32" i="14"/>
  <c r="Y32" i="14"/>
  <c r="Z32" i="14"/>
  <c r="AA32" i="14"/>
  <c r="U33" i="14"/>
  <c r="V33" i="14"/>
  <c r="W33" i="14"/>
  <c r="U34" i="14"/>
  <c r="V34" i="14"/>
  <c r="W34" i="14"/>
  <c r="X34" i="14"/>
  <c r="Y34" i="14"/>
  <c r="Z34" i="14"/>
  <c r="AA34" i="14"/>
  <c r="U35" i="14"/>
  <c r="V35" i="14"/>
  <c r="W35" i="14"/>
  <c r="X35" i="14"/>
  <c r="Y35" i="14"/>
  <c r="Z35" i="14"/>
  <c r="AA35" i="14"/>
  <c r="U36" i="14"/>
  <c r="V36" i="14"/>
  <c r="W36" i="14"/>
  <c r="X36" i="14"/>
  <c r="Y36" i="14"/>
  <c r="Z36" i="14"/>
  <c r="AA36" i="14"/>
  <c r="U37" i="14"/>
  <c r="V37" i="14"/>
  <c r="W37" i="14"/>
  <c r="X37" i="14"/>
  <c r="Y37" i="14"/>
  <c r="Z37" i="14"/>
  <c r="AA37" i="14"/>
  <c r="U38" i="14"/>
  <c r="V38" i="14"/>
  <c r="W38" i="14"/>
  <c r="X38" i="14"/>
  <c r="Y38" i="14"/>
  <c r="Z38" i="14"/>
  <c r="AA38" i="14"/>
  <c r="U39" i="14"/>
  <c r="V39" i="14"/>
  <c r="W39" i="14"/>
  <c r="X39" i="14"/>
  <c r="U40" i="14"/>
  <c r="V40" i="14"/>
  <c r="W40" i="14"/>
  <c r="X40" i="14"/>
  <c r="Y40" i="14"/>
  <c r="Z40" i="14"/>
  <c r="U41" i="14"/>
  <c r="V41" i="14"/>
  <c r="W41" i="14"/>
  <c r="X41" i="14"/>
  <c r="Y41" i="14"/>
  <c r="Z41" i="14"/>
  <c r="AA41" i="14"/>
  <c r="U42" i="14"/>
  <c r="V42" i="14"/>
  <c r="W42" i="14"/>
  <c r="X42" i="14"/>
  <c r="Y42" i="14"/>
  <c r="Z42" i="14"/>
  <c r="AA42" i="14"/>
  <c r="U44" i="14"/>
  <c r="V44" i="14"/>
  <c r="W44" i="14"/>
  <c r="X44" i="14"/>
  <c r="Y44" i="14"/>
  <c r="Z44" i="14"/>
  <c r="AA44" i="14"/>
  <c r="U45" i="14"/>
  <c r="V45" i="14"/>
  <c r="W45" i="14"/>
  <c r="X45" i="14"/>
  <c r="Y45" i="14"/>
  <c r="Z45" i="14"/>
  <c r="AA45" i="14"/>
  <c r="P5" i="13"/>
  <c r="Q5" i="13"/>
  <c r="Q46" i="13" s="1"/>
  <c r="R5" i="13"/>
  <c r="S5" i="13"/>
  <c r="P6" i="13"/>
  <c r="Q6" i="13"/>
  <c r="R6" i="13"/>
  <c r="S6" i="13"/>
  <c r="P7" i="13"/>
  <c r="Q7" i="13"/>
  <c r="R7" i="13"/>
  <c r="S7" i="13"/>
  <c r="P8" i="13"/>
  <c r="Q8" i="13"/>
  <c r="R8" i="13"/>
  <c r="S8" i="13"/>
  <c r="P9" i="13"/>
  <c r="Q9" i="13"/>
  <c r="R9" i="13"/>
  <c r="S9" i="13"/>
  <c r="P10" i="13"/>
  <c r="Q10" i="13"/>
  <c r="R10" i="13"/>
  <c r="S10" i="13"/>
  <c r="P11" i="13"/>
  <c r="Q11" i="13"/>
  <c r="R11" i="13"/>
  <c r="S11" i="13"/>
  <c r="P12" i="13"/>
  <c r="Q12" i="13"/>
  <c r="R12" i="13"/>
  <c r="S12" i="13"/>
  <c r="P13" i="13"/>
  <c r="Q13" i="13"/>
  <c r="R13" i="13"/>
  <c r="S13" i="13"/>
  <c r="P14" i="13"/>
  <c r="Q14" i="13"/>
  <c r="R14" i="13"/>
  <c r="S14" i="13"/>
  <c r="P15" i="13"/>
  <c r="Q15" i="13"/>
  <c r="R15" i="13"/>
  <c r="S15" i="13"/>
  <c r="P16" i="13"/>
  <c r="Q16" i="13"/>
  <c r="R16" i="13"/>
  <c r="S16" i="13"/>
  <c r="P17" i="13"/>
  <c r="Q17" i="13"/>
  <c r="R17" i="13"/>
  <c r="S17" i="13"/>
  <c r="P18" i="13"/>
  <c r="Q18" i="13"/>
  <c r="R18" i="13"/>
  <c r="S18" i="13"/>
  <c r="P19" i="13"/>
  <c r="Q19" i="13"/>
  <c r="R19" i="13"/>
  <c r="S19" i="13"/>
  <c r="P43" i="13"/>
  <c r="Q43" i="13"/>
  <c r="R43" i="13"/>
  <c r="S43" i="13"/>
  <c r="P20" i="13"/>
  <c r="Q20" i="13"/>
  <c r="R20" i="13"/>
  <c r="S20" i="13"/>
  <c r="P21" i="13"/>
  <c r="Q21" i="13"/>
  <c r="R21" i="13"/>
  <c r="S21" i="13"/>
  <c r="P22" i="13"/>
  <c r="Q22" i="13"/>
  <c r="R22" i="13"/>
  <c r="S22" i="13"/>
  <c r="P23" i="13"/>
  <c r="Q23" i="13"/>
  <c r="R23" i="13"/>
  <c r="S23" i="13"/>
  <c r="P24" i="13"/>
  <c r="Q24" i="13"/>
  <c r="R24" i="13"/>
  <c r="S24" i="13"/>
  <c r="P25" i="13"/>
  <c r="Q25" i="13"/>
  <c r="R25" i="13"/>
  <c r="S25" i="13"/>
  <c r="P26" i="13"/>
  <c r="Q26" i="13"/>
  <c r="R26" i="13"/>
  <c r="S26" i="13"/>
  <c r="P27" i="13"/>
  <c r="Q27" i="13"/>
  <c r="R27" i="13"/>
  <c r="S27" i="13"/>
  <c r="P28" i="13"/>
  <c r="Q28" i="13"/>
  <c r="R28" i="13"/>
  <c r="S28" i="13"/>
  <c r="P29" i="13"/>
  <c r="Q29" i="13"/>
  <c r="R29" i="13"/>
  <c r="S29" i="13"/>
  <c r="P30" i="13"/>
  <c r="Q30" i="13"/>
  <c r="R30" i="13"/>
  <c r="S30" i="13"/>
  <c r="P31" i="13"/>
  <c r="Q31" i="13"/>
  <c r="R31" i="13"/>
  <c r="S31" i="13"/>
  <c r="P32" i="13"/>
  <c r="Q32" i="13"/>
  <c r="R32" i="13"/>
  <c r="S32" i="13"/>
  <c r="P33" i="13"/>
  <c r="Q33" i="13"/>
  <c r="R33" i="13"/>
  <c r="S33" i="13"/>
  <c r="P34" i="13"/>
  <c r="Q34" i="13"/>
  <c r="R34" i="13"/>
  <c r="S34" i="13"/>
  <c r="P35" i="13"/>
  <c r="Q35" i="13"/>
  <c r="R35" i="13"/>
  <c r="S35" i="13"/>
  <c r="P36" i="13"/>
  <c r="Q36" i="13"/>
  <c r="R36" i="13"/>
  <c r="S36" i="13"/>
  <c r="P37" i="13"/>
  <c r="Q37" i="13"/>
  <c r="R37" i="13"/>
  <c r="S37" i="13"/>
  <c r="P38" i="13"/>
  <c r="Q38" i="13"/>
  <c r="R38" i="13"/>
  <c r="S38" i="13"/>
  <c r="P39" i="13"/>
  <c r="Q39" i="13"/>
  <c r="R39" i="13"/>
  <c r="S39" i="13"/>
  <c r="P40" i="13"/>
  <c r="Q40" i="13"/>
  <c r="R40" i="13"/>
  <c r="S40" i="13"/>
  <c r="Q41" i="13"/>
  <c r="R41" i="13"/>
  <c r="S41" i="13"/>
  <c r="P42" i="13"/>
  <c r="Q42" i="13"/>
  <c r="R42" i="13"/>
  <c r="S42" i="13"/>
  <c r="P44" i="13"/>
  <c r="Q44" i="13"/>
  <c r="R44" i="13"/>
  <c r="S44" i="13"/>
  <c r="P45" i="13"/>
  <c r="Q45" i="13"/>
  <c r="R45" i="13"/>
  <c r="S45" i="13"/>
  <c r="R46" i="13"/>
  <c r="S46" i="13"/>
  <c r="U5" i="13"/>
  <c r="V5" i="13"/>
  <c r="W5" i="13"/>
  <c r="X5" i="13"/>
  <c r="Y5" i="13"/>
  <c r="Z5" i="13"/>
  <c r="AA5" i="13"/>
  <c r="U6" i="13"/>
  <c r="V6" i="13"/>
  <c r="W6" i="13"/>
  <c r="X6" i="13"/>
  <c r="Y6" i="13"/>
  <c r="Z6" i="13"/>
  <c r="AA6" i="13"/>
  <c r="U7" i="13"/>
  <c r="V7" i="13"/>
  <c r="W7" i="13"/>
  <c r="X7" i="13"/>
  <c r="Y7" i="13"/>
  <c r="Z7" i="13"/>
  <c r="AA7" i="13"/>
  <c r="U8" i="13"/>
  <c r="V8" i="13"/>
  <c r="W8" i="13"/>
  <c r="X8" i="13"/>
  <c r="Y8" i="13"/>
  <c r="Z8" i="13"/>
  <c r="AA8" i="13"/>
  <c r="U9" i="13"/>
  <c r="V9" i="13"/>
  <c r="W9" i="13"/>
  <c r="X9" i="13"/>
  <c r="Y9" i="13"/>
  <c r="Z9" i="13"/>
  <c r="AA9" i="13"/>
  <c r="U10" i="13"/>
  <c r="V10" i="13"/>
  <c r="W10" i="13"/>
  <c r="X10" i="13"/>
  <c r="Y10" i="13"/>
  <c r="Z10" i="13"/>
  <c r="AA10" i="13"/>
  <c r="U11" i="13"/>
  <c r="V11" i="13"/>
  <c r="W11" i="13"/>
  <c r="X11" i="13"/>
  <c r="Y11" i="13"/>
  <c r="Z11" i="13"/>
  <c r="AA11" i="13"/>
  <c r="U12" i="13"/>
  <c r="V12" i="13"/>
  <c r="W12" i="13"/>
  <c r="X12" i="13"/>
  <c r="Y12" i="13"/>
  <c r="Z12" i="13"/>
  <c r="AA12" i="13"/>
  <c r="U13" i="13"/>
  <c r="V13" i="13"/>
  <c r="W13" i="13"/>
  <c r="X13" i="13"/>
  <c r="Y13" i="13"/>
  <c r="Z13" i="13"/>
  <c r="AA13" i="13"/>
  <c r="U14" i="13"/>
  <c r="V14" i="13"/>
  <c r="W14" i="13"/>
  <c r="X14" i="13"/>
  <c r="Y14" i="13"/>
  <c r="Z14" i="13"/>
  <c r="AA14" i="13"/>
  <c r="U15" i="13"/>
  <c r="V15" i="13"/>
  <c r="W15" i="13"/>
  <c r="X15" i="13"/>
  <c r="Y15" i="13"/>
  <c r="Z15" i="13"/>
  <c r="AA15" i="13"/>
  <c r="U16" i="13"/>
  <c r="V16" i="13"/>
  <c r="W16" i="13"/>
  <c r="X16" i="13"/>
  <c r="Y16" i="13"/>
  <c r="Z16" i="13"/>
  <c r="AA16" i="13"/>
  <c r="U17" i="13"/>
  <c r="V17" i="13"/>
  <c r="W17" i="13"/>
  <c r="X17" i="13"/>
  <c r="Y17" i="13"/>
  <c r="Z17" i="13"/>
  <c r="AA17" i="13"/>
  <c r="U18" i="13"/>
  <c r="V18" i="13"/>
  <c r="W18" i="13"/>
  <c r="X18" i="13"/>
  <c r="Y18" i="13"/>
  <c r="Z18" i="13"/>
  <c r="AA18" i="13"/>
  <c r="U19" i="13"/>
  <c r="V19" i="13"/>
  <c r="W19" i="13"/>
  <c r="X19" i="13"/>
  <c r="Y19" i="13"/>
  <c r="Z19" i="13"/>
  <c r="AA19" i="13"/>
  <c r="U43" i="13"/>
  <c r="V43" i="13"/>
  <c r="W43" i="13"/>
  <c r="X43" i="13"/>
  <c r="Y43" i="13"/>
  <c r="Z43" i="13"/>
  <c r="AA43" i="13"/>
  <c r="U20" i="13"/>
  <c r="V20" i="13"/>
  <c r="W20" i="13"/>
  <c r="X20" i="13"/>
  <c r="Y20" i="13"/>
  <c r="Z20" i="13"/>
  <c r="AA20" i="13"/>
  <c r="U21" i="13"/>
  <c r="V21" i="13"/>
  <c r="W21" i="13"/>
  <c r="X21" i="13"/>
  <c r="Y21" i="13"/>
  <c r="Z21" i="13"/>
  <c r="AA21" i="13"/>
  <c r="U22" i="13"/>
  <c r="V22" i="13"/>
  <c r="W22" i="13"/>
  <c r="X22" i="13"/>
  <c r="Y22" i="13"/>
  <c r="Z22" i="13"/>
  <c r="AA22" i="13"/>
  <c r="U23" i="13"/>
  <c r="V23" i="13"/>
  <c r="W23" i="13"/>
  <c r="X23" i="13"/>
  <c r="Y23" i="13"/>
  <c r="Z23" i="13"/>
  <c r="AA23" i="13"/>
  <c r="U24" i="13"/>
  <c r="V24" i="13"/>
  <c r="W24" i="13"/>
  <c r="X24" i="13"/>
  <c r="Y24" i="13"/>
  <c r="Z24" i="13"/>
  <c r="AA24" i="13"/>
  <c r="U25" i="13"/>
  <c r="V25" i="13"/>
  <c r="W25" i="13"/>
  <c r="X25" i="13"/>
  <c r="Y25" i="13"/>
  <c r="Z25" i="13"/>
  <c r="AA25" i="13"/>
  <c r="U26" i="13"/>
  <c r="V26" i="13"/>
  <c r="W26" i="13"/>
  <c r="X26" i="13"/>
  <c r="Y26" i="13"/>
  <c r="Z26" i="13"/>
  <c r="AA26" i="13"/>
  <c r="U27" i="13"/>
  <c r="V27" i="13"/>
  <c r="W27" i="13"/>
  <c r="X27" i="13"/>
  <c r="Y27" i="13"/>
  <c r="Z27" i="13"/>
  <c r="AA27" i="13"/>
  <c r="U28" i="13"/>
  <c r="V28" i="13"/>
  <c r="W28" i="13"/>
  <c r="X28" i="13"/>
  <c r="Y28" i="13"/>
  <c r="Z28" i="13"/>
  <c r="AA28" i="13"/>
  <c r="U29" i="13"/>
  <c r="V29" i="13"/>
  <c r="W29" i="13"/>
  <c r="X29" i="13"/>
  <c r="Y29" i="13"/>
  <c r="Z29" i="13"/>
  <c r="AA29" i="13"/>
  <c r="U30" i="13"/>
  <c r="V30" i="13"/>
  <c r="W30" i="13"/>
  <c r="X30" i="13"/>
  <c r="Y30" i="13"/>
  <c r="Z30" i="13"/>
  <c r="AA30" i="13"/>
  <c r="U31" i="13"/>
  <c r="V31" i="13"/>
  <c r="W31" i="13"/>
  <c r="X31" i="13"/>
  <c r="Y31" i="13"/>
  <c r="Z31" i="13"/>
  <c r="AA31" i="13"/>
  <c r="U32" i="13"/>
  <c r="V32" i="13"/>
  <c r="W32" i="13"/>
  <c r="X32" i="13"/>
  <c r="Y32" i="13"/>
  <c r="Z32" i="13"/>
  <c r="AA32" i="13"/>
  <c r="U33" i="13"/>
  <c r="V33" i="13"/>
  <c r="W33" i="13"/>
  <c r="X33" i="13"/>
  <c r="Y33" i="13"/>
  <c r="Z33" i="13"/>
  <c r="AA33" i="13"/>
  <c r="U34" i="13"/>
  <c r="V34" i="13"/>
  <c r="W34" i="13"/>
  <c r="X34" i="13"/>
  <c r="Y34" i="13"/>
  <c r="Z34" i="13"/>
  <c r="AA34" i="13"/>
  <c r="U35" i="13"/>
  <c r="V35" i="13"/>
  <c r="W35" i="13"/>
  <c r="X35" i="13"/>
  <c r="Y35" i="13"/>
  <c r="Z35" i="13"/>
  <c r="AA35" i="13"/>
  <c r="U36" i="13"/>
  <c r="V36" i="13"/>
  <c r="W36" i="13"/>
  <c r="X36" i="13"/>
  <c r="Y36" i="13"/>
  <c r="Z36" i="13"/>
  <c r="AA36" i="13"/>
  <c r="U37" i="13"/>
  <c r="V37" i="13"/>
  <c r="W37" i="13"/>
  <c r="X37" i="13"/>
  <c r="Y37" i="13"/>
  <c r="Z37" i="13"/>
  <c r="AA37" i="13"/>
  <c r="U38" i="13"/>
  <c r="V38" i="13"/>
  <c r="W38" i="13"/>
  <c r="X38" i="13"/>
  <c r="Y38" i="13"/>
  <c r="Z38" i="13"/>
  <c r="AA38" i="13"/>
  <c r="U39" i="13"/>
  <c r="V39" i="13"/>
  <c r="W39" i="13"/>
  <c r="X39" i="13"/>
  <c r="Y39" i="13"/>
  <c r="Z39" i="13"/>
  <c r="AA39" i="13"/>
  <c r="U40" i="13"/>
  <c r="V40" i="13"/>
  <c r="W40" i="13"/>
  <c r="X40" i="13"/>
  <c r="Y40" i="13"/>
  <c r="Z40" i="13"/>
  <c r="AA40" i="13"/>
  <c r="U41" i="13"/>
  <c r="V41" i="13"/>
  <c r="W41" i="13"/>
  <c r="X41" i="13"/>
  <c r="Y41" i="13"/>
  <c r="Z41" i="13"/>
  <c r="AA41" i="13"/>
  <c r="U42" i="13"/>
  <c r="V42" i="13"/>
  <c r="W42" i="13"/>
  <c r="X42" i="13"/>
  <c r="Y42" i="13"/>
  <c r="Z42" i="13"/>
  <c r="AA42" i="13"/>
  <c r="U44" i="13"/>
  <c r="V44" i="13"/>
  <c r="W44" i="13"/>
  <c r="X44" i="13"/>
  <c r="Y44" i="13"/>
  <c r="Z44" i="13"/>
  <c r="AA44" i="13"/>
  <c r="U45" i="13"/>
  <c r="V45" i="13"/>
  <c r="W45" i="13"/>
  <c r="X45" i="13"/>
  <c r="Y45" i="13"/>
  <c r="Z45" i="13"/>
  <c r="AA45" i="13"/>
  <c r="U46" i="13"/>
  <c r="P5" i="11"/>
  <c r="Q5" i="11"/>
  <c r="R5" i="11"/>
  <c r="S5" i="11"/>
  <c r="P6" i="11"/>
  <c r="Q6" i="11"/>
  <c r="R6" i="11"/>
  <c r="S6" i="11"/>
  <c r="P7" i="11"/>
  <c r="Q7" i="11"/>
  <c r="R7" i="11"/>
  <c r="S7" i="11"/>
  <c r="P8" i="11"/>
  <c r="Q8" i="11"/>
  <c r="R8" i="11"/>
  <c r="S8" i="11"/>
  <c r="P9" i="11"/>
  <c r="Q9" i="11"/>
  <c r="R9" i="11"/>
  <c r="S9" i="11"/>
  <c r="P10" i="11"/>
  <c r="Q10" i="11"/>
  <c r="R10" i="11"/>
  <c r="S10" i="11"/>
  <c r="P11" i="11"/>
  <c r="Q11" i="11"/>
  <c r="R11" i="11"/>
  <c r="S11" i="11"/>
  <c r="P12" i="11"/>
  <c r="Q12" i="11"/>
  <c r="R12" i="11"/>
  <c r="S12" i="11"/>
  <c r="P13" i="11"/>
  <c r="Q13" i="11"/>
  <c r="R13" i="11"/>
  <c r="S13" i="11"/>
  <c r="P14" i="11"/>
  <c r="Q14" i="11"/>
  <c r="R14" i="11"/>
  <c r="S14" i="11"/>
  <c r="P15" i="11"/>
  <c r="Q15" i="11"/>
  <c r="R15" i="11"/>
  <c r="S15" i="11"/>
  <c r="P16" i="11"/>
  <c r="Q16" i="11"/>
  <c r="R16" i="11"/>
  <c r="S16" i="11"/>
  <c r="P17" i="11"/>
  <c r="Q17" i="11"/>
  <c r="R17" i="11"/>
  <c r="S17" i="11"/>
  <c r="P18" i="11"/>
  <c r="Q18" i="11"/>
  <c r="R18" i="11"/>
  <c r="S18" i="11"/>
  <c r="P19" i="11"/>
  <c r="Q19" i="11"/>
  <c r="R19" i="11"/>
  <c r="S19" i="11"/>
  <c r="P43" i="11"/>
  <c r="Q43" i="11"/>
  <c r="R43" i="11"/>
  <c r="S43" i="11"/>
  <c r="P20" i="11"/>
  <c r="Q20" i="11"/>
  <c r="R20" i="11"/>
  <c r="S20" i="11"/>
  <c r="P21" i="11"/>
  <c r="Q21" i="11"/>
  <c r="R21" i="11"/>
  <c r="S21" i="11"/>
  <c r="P22" i="11"/>
  <c r="Q22" i="11"/>
  <c r="R22" i="11"/>
  <c r="S22" i="11"/>
  <c r="P23" i="11"/>
  <c r="Q23" i="11"/>
  <c r="R23" i="11"/>
  <c r="S23" i="11"/>
  <c r="P24" i="11"/>
  <c r="Q24" i="11"/>
  <c r="R24" i="11"/>
  <c r="S24" i="11"/>
  <c r="P25" i="11"/>
  <c r="Q25" i="11"/>
  <c r="R25" i="11"/>
  <c r="S25" i="11"/>
  <c r="P26" i="11"/>
  <c r="Q26" i="11"/>
  <c r="R26" i="11"/>
  <c r="S26" i="11"/>
  <c r="P27" i="11"/>
  <c r="Q27" i="11"/>
  <c r="R27" i="11"/>
  <c r="S27" i="11"/>
  <c r="P28" i="11"/>
  <c r="Q28" i="11"/>
  <c r="R28" i="11"/>
  <c r="S28" i="11"/>
  <c r="P29" i="11"/>
  <c r="Q29" i="11"/>
  <c r="R29" i="11"/>
  <c r="S29" i="11"/>
  <c r="P30" i="11"/>
  <c r="Q30" i="11"/>
  <c r="R30" i="11"/>
  <c r="S30" i="11"/>
  <c r="P31" i="11"/>
  <c r="Q31" i="11"/>
  <c r="R31" i="11"/>
  <c r="S31" i="11"/>
  <c r="P32" i="11"/>
  <c r="Q32" i="11"/>
  <c r="R32" i="11"/>
  <c r="S32" i="11"/>
  <c r="P33" i="11"/>
  <c r="Q33" i="11"/>
  <c r="R33" i="11"/>
  <c r="S33" i="11"/>
  <c r="P34" i="11"/>
  <c r="Q34" i="11"/>
  <c r="R34" i="11"/>
  <c r="S34" i="11"/>
  <c r="P35" i="11"/>
  <c r="Q35" i="11"/>
  <c r="R35" i="11"/>
  <c r="S35" i="11"/>
  <c r="P36" i="11"/>
  <c r="Q36" i="11"/>
  <c r="R36" i="11"/>
  <c r="S36" i="11"/>
  <c r="P37" i="11"/>
  <c r="Q37" i="11"/>
  <c r="R37" i="11"/>
  <c r="S37" i="11"/>
  <c r="P38" i="11"/>
  <c r="Q38" i="11"/>
  <c r="R38" i="11"/>
  <c r="S38" i="11"/>
  <c r="P39" i="11"/>
  <c r="Q39" i="11"/>
  <c r="R39" i="11"/>
  <c r="S39" i="11"/>
  <c r="P40" i="11"/>
  <c r="Q40" i="11"/>
  <c r="R40" i="11"/>
  <c r="S40" i="11"/>
  <c r="Q41" i="11"/>
  <c r="R41" i="11"/>
  <c r="S41" i="11"/>
  <c r="P42" i="11"/>
  <c r="Q42" i="11"/>
  <c r="R42" i="11"/>
  <c r="S42" i="11"/>
  <c r="P44" i="11"/>
  <c r="Q44" i="11"/>
  <c r="R44" i="11"/>
  <c r="S44" i="11"/>
  <c r="P45" i="11"/>
  <c r="Q45" i="11"/>
  <c r="R45" i="11"/>
  <c r="S45" i="11"/>
  <c r="U5" i="11"/>
  <c r="V5" i="11"/>
  <c r="V46" i="11" s="1"/>
  <c r="W5" i="11"/>
  <c r="X5" i="11"/>
  <c r="Y5" i="11"/>
  <c r="Z5" i="11"/>
  <c r="AA5" i="11"/>
  <c r="U6" i="11"/>
  <c r="V6" i="11"/>
  <c r="W6" i="11"/>
  <c r="X6" i="11"/>
  <c r="Y6" i="11"/>
  <c r="Z6" i="11"/>
  <c r="AA6" i="11"/>
  <c r="U7" i="11"/>
  <c r="V7" i="11"/>
  <c r="W7" i="11"/>
  <c r="X7" i="11"/>
  <c r="Y7" i="11"/>
  <c r="Z7" i="11"/>
  <c r="AA7" i="11"/>
  <c r="U8" i="11"/>
  <c r="V8" i="11"/>
  <c r="W8" i="11"/>
  <c r="X8" i="11"/>
  <c r="Y8" i="11"/>
  <c r="Z8" i="11"/>
  <c r="Z46" i="11" s="1"/>
  <c r="AA8" i="11"/>
  <c r="U9" i="11"/>
  <c r="V9" i="11"/>
  <c r="W9" i="11"/>
  <c r="X9" i="11"/>
  <c r="Y9" i="11"/>
  <c r="Z9" i="11"/>
  <c r="AA9" i="11"/>
  <c r="U10" i="11"/>
  <c r="V10" i="11"/>
  <c r="W10" i="11"/>
  <c r="X10" i="11"/>
  <c r="Y10" i="11"/>
  <c r="Z10" i="11"/>
  <c r="AA10" i="11"/>
  <c r="U11" i="11"/>
  <c r="V11" i="11"/>
  <c r="W11" i="11"/>
  <c r="X11" i="11"/>
  <c r="Y11" i="11"/>
  <c r="Z11" i="11"/>
  <c r="AA11" i="11"/>
  <c r="U12" i="11"/>
  <c r="V12" i="11"/>
  <c r="W12" i="11"/>
  <c r="X12" i="11"/>
  <c r="Y12" i="11"/>
  <c r="Z12" i="11"/>
  <c r="AA12" i="11"/>
  <c r="U13" i="11"/>
  <c r="V13" i="11"/>
  <c r="W13" i="11"/>
  <c r="X13" i="11"/>
  <c r="Y13" i="11"/>
  <c r="Z13" i="11"/>
  <c r="AA13" i="11"/>
  <c r="U14" i="11"/>
  <c r="V14" i="11"/>
  <c r="W14" i="11"/>
  <c r="X14" i="11"/>
  <c r="Y14" i="11"/>
  <c r="Z14" i="11"/>
  <c r="AA14" i="11"/>
  <c r="U15" i="11"/>
  <c r="V15" i="11"/>
  <c r="W15" i="11"/>
  <c r="X15" i="11"/>
  <c r="Y15" i="11"/>
  <c r="Z15" i="11"/>
  <c r="AA15" i="11"/>
  <c r="U16" i="11"/>
  <c r="V16" i="11"/>
  <c r="W16" i="11"/>
  <c r="X16" i="11"/>
  <c r="Y16" i="11"/>
  <c r="Z16" i="11"/>
  <c r="AA16" i="11"/>
  <c r="U17" i="11"/>
  <c r="V17" i="11"/>
  <c r="W17" i="11"/>
  <c r="X17" i="11"/>
  <c r="Y17" i="11"/>
  <c r="Z17" i="11"/>
  <c r="AA17" i="11"/>
  <c r="U18" i="11"/>
  <c r="V18" i="11"/>
  <c r="W18" i="11"/>
  <c r="X18" i="11"/>
  <c r="Y18" i="11"/>
  <c r="Z18" i="11"/>
  <c r="AA18" i="11"/>
  <c r="U19" i="11"/>
  <c r="V19" i="11"/>
  <c r="W19" i="11"/>
  <c r="X19" i="11"/>
  <c r="Y19" i="11"/>
  <c r="Z19" i="11"/>
  <c r="AA19" i="11"/>
  <c r="U43" i="11"/>
  <c r="V43" i="11"/>
  <c r="W43" i="11"/>
  <c r="X43" i="11"/>
  <c r="Y43" i="11"/>
  <c r="Z43" i="11"/>
  <c r="AA43" i="11"/>
  <c r="U20" i="11"/>
  <c r="V20" i="11"/>
  <c r="W20" i="11"/>
  <c r="X20" i="11"/>
  <c r="Y20" i="11"/>
  <c r="Z20" i="11"/>
  <c r="AA20" i="11"/>
  <c r="U21" i="11"/>
  <c r="V21" i="11"/>
  <c r="W21" i="11"/>
  <c r="X21" i="11"/>
  <c r="Y21" i="11"/>
  <c r="Z21" i="11"/>
  <c r="AA21" i="11"/>
  <c r="U22" i="11"/>
  <c r="V22" i="11"/>
  <c r="W22" i="11"/>
  <c r="X22" i="11"/>
  <c r="Y22" i="11"/>
  <c r="Z22" i="11"/>
  <c r="AA22" i="11"/>
  <c r="U23" i="11"/>
  <c r="V23" i="11"/>
  <c r="W23" i="11"/>
  <c r="X23" i="11"/>
  <c r="Y23" i="11"/>
  <c r="Z23" i="11"/>
  <c r="AA23" i="11"/>
  <c r="U24" i="11"/>
  <c r="V24" i="11"/>
  <c r="W24" i="11"/>
  <c r="X24" i="11"/>
  <c r="Y24" i="11"/>
  <c r="Z24" i="11"/>
  <c r="AA24" i="11"/>
  <c r="U25" i="11"/>
  <c r="V25" i="11"/>
  <c r="W25" i="11"/>
  <c r="X25" i="11"/>
  <c r="Y25" i="11"/>
  <c r="Z25" i="11"/>
  <c r="AA25" i="11"/>
  <c r="U26" i="11"/>
  <c r="V26" i="11"/>
  <c r="W26" i="11"/>
  <c r="X26" i="11"/>
  <c r="Y26" i="11"/>
  <c r="Z26" i="11"/>
  <c r="AA26" i="11"/>
  <c r="U27" i="11"/>
  <c r="V27" i="11"/>
  <c r="W27" i="11"/>
  <c r="X27" i="11"/>
  <c r="Y27" i="11"/>
  <c r="Z27" i="11"/>
  <c r="AA27" i="11"/>
  <c r="U28" i="11"/>
  <c r="V28" i="11"/>
  <c r="W28" i="11"/>
  <c r="X28" i="11"/>
  <c r="Y28" i="11"/>
  <c r="Z28" i="11"/>
  <c r="AA28" i="11"/>
  <c r="U29" i="11"/>
  <c r="V29" i="11"/>
  <c r="W29" i="11"/>
  <c r="X29" i="11"/>
  <c r="Y29" i="11"/>
  <c r="Z29" i="11"/>
  <c r="AA29" i="11"/>
  <c r="U30" i="11"/>
  <c r="V30" i="11"/>
  <c r="W30" i="11"/>
  <c r="X30" i="11"/>
  <c r="Y30" i="11"/>
  <c r="Z30" i="11"/>
  <c r="AA30" i="11"/>
  <c r="U31" i="11"/>
  <c r="V31" i="11"/>
  <c r="W31" i="11"/>
  <c r="X31" i="11"/>
  <c r="Y31" i="11"/>
  <c r="Z31" i="11"/>
  <c r="AA31" i="11"/>
  <c r="U32" i="11"/>
  <c r="V32" i="11"/>
  <c r="W32" i="11"/>
  <c r="X32" i="11"/>
  <c r="Y32" i="11"/>
  <c r="Z32" i="11"/>
  <c r="AA32" i="11"/>
  <c r="U33" i="11"/>
  <c r="V33" i="11"/>
  <c r="W33" i="11"/>
  <c r="X33" i="11"/>
  <c r="Y33" i="11"/>
  <c r="Z33" i="11"/>
  <c r="AA33" i="11"/>
  <c r="U34" i="11"/>
  <c r="V34" i="11"/>
  <c r="W34" i="11"/>
  <c r="X34" i="11"/>
  <c r="Y34" i="11"/>
  <c r="Z34" i="11"/>
  <c r="AA34" i="11"/>
  <c r="U35" i="11"/>
  <c r="V35" i="11"/>
  <c r="W35" i="11"/>
  <c r="X35" i="11"/>
  <c r="Y35" i="11"/>
  <c r="Z35" i="11"/>
  <c r="AA35" i="11"/>
  <c r="U36" i="11"/>
  <c r="V36" i="11"/>
  <c r="W36" i="11"/>
  <c r="X36" i="11"/>
  <c r="Y36" i="11"/>
  <c r="Z36" i="11"/>
  <c r="AA36" i="11"/>
  <c r="U37" i="11"/>
  <c r="V37" i="11"/>
  <c r="W37" i="11"/>
  <c r="X37" i="11"/>
  <c r="Y37" i="11"/>
  <c r="Z37" i="11"/>
  <c r="AA37" i="11"/>
  <c r="U38" i="11"/>
  <c r="V38" i="11"/>
  <c r="W38" i="11"/>
  <c r="X38" i="11"/>
  <c r="Y38" i="11"/>
  <c r="Z38" i="11"/>
  <c r="AA38" i="11"/>
  <c r="U39" i="11"/>
  <c r="V39" i="11"/>
  <c r="W39" i="11"/>
  <c r="X39" i="11"/>
  <c r="Y39" i="11"/>
  <c r="Z39" i="11"/>
  <c r="AA39" i="11"/>
  <c r="U40" i="11"/>
  <c r="V40" i="11"/>
  <c r="W40" i="11"/>
  <c r="X40" i="11"/>
  <c r="Y40" i="11"/>
  <c r="Z40" i="11"/>
  <c r="AA40" i="11"/>
  <c r="U41" i="11"/>
  <c r="V41" i="11"/>
  <c r="W41" i="11"/>
  <c r="X41" i="11"/>
  <c r="Y41" i="11"/>
  <c r="Z41" i="11"/>
  <c r="AA41" i="11"/>
  <c r="U42" i="11"/>
  <c r="V42" i="11"/>
  <c r="W42" i="11"/>
  <c r="X42" i="11"/>
  <c r="Y42" i="11"/>
  <c r="Z42" i="11"/>
  <c r="AA42" i="11"/>
  <c r="U44" i="11"/>
  <c r="V44" i="11"/>
  <c r="W44" i="11"/>
  <c r="X44" i="11"/>
  <c r="Y44" i="11"/>
  <c r="Z44" i="11"/>
  <c r="AA44" i="11"/>
  <c r="U45" i="11"/>
  <c r="V45" i="11"/>
  <c r="W45" i="11"/>
  <c r="X45" i="11"/>
  <c r="Y45" i="11"/>
  <c r="Z45" i="11"/>
  <c r="AA45" i="11"/>
  <c r="U46" i="15" l="1"/>
  <c r="AA46" i="12"/>
  <c r="X46" i="11"/>
  <c r="U46" i="11"/>
  <c r="Z46" i="13"/>
  <c r="AA46" i="13"/>
  <c r="S46" i="11"/>
  <c r="AA46" i="15"/>
  <c r="Y46" i="12"/>
  <c r="V46" i="14"/>
  <c r="R46" i="15"/>
  <c r="W46" i="13"/>
  <c r="R46" i="11"/>
  <c r="Y46" i="13"/>
  <c r="Y46" i="15"/>
  <c r="V46" i="15"/>
  <c r="U46" i="14"/>
  <c r="V46" i="12"/>
  <c r="AA46" i="11"/>
  <c r="Y46" i="11"/>
  <c r="Q46" i="11"/>
  <c r="V46" i="13"/>
  <c r="W46" i="14"/>
  <c r="W46" i="11"/>
  <c r="X46" i="13"/>
  <c r="W46" i="15"/>
  <c r="Z46" i="15"/>
  <c r="Z46" i="12"/>
  <c r="X46" i="12"/>
  <c r="W46" i="12"/>
  <c r="U46" i="12"/>
  <c r="R46" i="4"/>
  <c r="U46" i="4"/>
  <c r="Y46" i="4"/>
  <c r="X46" i="4"/>
  <c r="W46" i="4"/>
  <c r="AA46" i="4"/>
  <c r="V46" i="4"/>
  <c r="Q46" i="4"/>
  <c r="S46" i="4"/>
  <c r="X46" i="14"/>
  <c r="Z46" i="14"/>
  <c r="AA46" i="14"/>
  <c r="Y46" i="14"/>
  <c r="Z46" i="4"/>
  <c r="T45" i="15"/>
  <c r="T44" i="15"/>
  <c r="T42" i="15"/>
  <c r="T41" i="15"/>
  <c r="T40" i="15"/>
  <c r="T39" i="15"/>
  <c r="T38" i="15"/>
  <c r="T37" i="15"/>
  <c r="T36" i="15"/>
  <c r="T35" i="15"/>
  <c r="T34" i="15"/>
  <c r="T33" i="15"/>
  <c r="T32" i="15"/>
  <c r="T31" i="15"/>
  <c r="T30" i="15"/>
  <c r="T29" i="15"/>
  <c r="T28" i="15"/>
  <c r="T27" i="15"/>
  <c r="T26" i="15"/>
  <c r="T25" i="15"/>
  <c r="T24" i="15"/>
  <c r="T23" i="15"/>
  <c r="T22" i="15"/>
  <c r="T21" i="15"/>
  <c r="T20" i="15"/>
  <c r="T43" i="15"/>
  <c r="T19" i="15"/>
  <c r="T18" i="15"/>
  <c r="T17" i="15"/>
  <c r="T16" i="15"/>
  <c r="T15" i="15"/>
  <c r="T14" i="15"/>
  <c r="T13" i="15"/>
  <c r="T12" i="15"/>
  <c r="T11" i="15"/>
  <c r="T10" i="15"/>
  <c r="T9" i="15"/>
  <c r="T8" i="15"/>
  <c r="T7" i="15"/>
  <c r="T6" i="15"/>
  <c r="T5" i="15"/>
  <c r="T45" i="14"/>
  <c r="T44" i="14"/>
  <c r="T42" i="14"/>
  <c r="T41" i="14"/>
  <c r="T40" i="14"/>
  <c r="T39" i="14"/>
  <c r="T38" i="14"/>
  <c r="T37" i="14"/>
  <c r="T36" i="14"/>
  <c r="T35" i="14"/>
  <c r="T34" i="14"/>
  <c r="T33" i="14"/>
  <c r="T32" i="14"/>
  <c r="T31" i="14"/>
  <c r="T30" i="14"/>
  <c r="T29" i="14"/>
  <c r="T28" i="14"/>
  <c r="T27" i="14"/>
  <c r="T26" i="14"/>
  <c r="T25" i="14"/>
  <c r="T24" i="14"/>
  <c r="T23" i="14"/>
  <c r="T22" i="14"/>
  <c r="T21" i="14"/>
  <c r="T20" i="14"/>
  <c r="T43" i="14"/>
  <c r="T19" i="14"/>
  <c r="T18" i="14"/>
  <c r="T17" i="14"/>
  <c r="T16" i="14"/>
  <c r="T15" i="14"/>
  <c r="T14" i="14"/>
  <c r="T13" i="14"/>
  <c r="T12" i="14"/>
  <c r="T11" i="14"/>
  <c r="T10" i="14"/>
  <c r="T9" i="14"/>
  <c r="T8" i="14"/>
  <c r="T7" i="14"/>
  <c r="T6" i="14"/>
  <c r="T5" i="14"/>
  <c r="T45" i="13"/>
  <c r="T44" i="13"/>
  <c r="T42" i="13"/>
  <c r="T41" i="13"/>
  <c r="T40" i="13"/>
  <c r="T39" i="13"/>
  <c r="T38" i="13"/>
  <c r="T37" i="13"/>
  <c r="T36" i="13"/>
  <c r="T35" i="13"/>
  <c r="T34" i="13"/>
  <c r="T33" i="13"/>
  <c r="T32" i="13"/>
  <c r="T31" i="13"/>
  <c r="T30" i="13"/>
  <c r="T29" i="13"/>
  <c r="T28" i="13"/>
  <c r="T27" i="13"/>
  <c r="T26" i="13"/>
  <c r="T25" i="13"/>
  <c r="T24" i="13"/>
  <c r="T23" i="13"/>
  <c r="T22" i="13"/>
  <c r="T21" i="13"/>
  <c r="T20" i="13"/>
  <c r="T43" i="13"/>
  <c r="T19" i="13"/>
  <c r="T18" i="13"/>
  <c r="T17" i="13"/>
  <c r="T16" i="13"/>
  <c r="T15" i="13"/>
  <c r="T14" i="13"/>
  <c r="T13" i="13"/>
  <c r="T12" i="13"/>
  <c r="T11" i="13"/>
  <c r="T10" i="13"/>
  <c r="T9" i="13"/>
  <c r="T8" i="13"/>
  <c r="T7" i="13"/>
  <c r="T6" i="13"/>
  <c r="T5" i="13"/>
  <c r="T45" i="12"/>
  <c r="S45" i="12"/>
  <c r="R45" i="12"/>
  <c r="Q45" i="12"/>
  <c r="P45" i="12"/>
  <c r="T44" i="12"/>
  <c r="S44" i="12"/>
  <c r="R44" i="12"/>
  <c r="Q44" i="12"/>
  <c r="P44" i="12"/>
  <c r="T42" i="12"/>
  <c r="S42" i="12"/>
  <c r="R42" i="12"/>
  <c r="Q42" i="12"/>
  <c r="P42" i="12"/>
  <c r="T41" i="12"/>
  <c r="S41" i="12"/>
  <c r="R41" i="12"/>
  <c r="Q41" i="12"/>
  <c r="T40" i="12"/>
  <c r="S40" i="12"/>
  <c r="R40" i="12"/>
  <c r="Q40" i="12"/>
  <c r="P40" i="12"/>
  <c r="T39" i="12"/>
  <c r="S39" i="12"/>
  <c r="R39" i="12"/>
  <c r="Q39" i="12"/>
  <c r="P39" i="12"/>
  <c r="T38" i="12"/>
  <c r="S38" i="12"/>
  <c r="R38" i="12"/>
  <c r="Q38" i="12"/>
  <c r="P38" i="12"/>
  <c r="T37" i="12"/>
  <c r="S37" i="12"/>
  <c r="R37" i="12"/>
  <c r="Q37" i="12"/>
  <c r="P37" i="12"/>
  <c r="T36" i="12"/>
  <c r="S36" i="12"/>
  <c r="R36" i="12"/>
  <c r="Q36" i="12"/>
  <c r="P36" i="12"/>
  <c r="T35" i="12"/>
  <c r="S35" i="12"/>
  <c r="R35" i="12"/>
  <c r="Q35" i="12"/>
  <c r="P35" i="12"/>
  <c r="T34" i="12"/>
  <c r="S34" i="12"/>
  <c r="R34" i="12"/>
  <c r="Q34" i="12"/>
  <c r="P34" i="12"/>
  <c r="T33" i="12"/>
  <c r="S33" i="12"/>
  <c r="R33" i="12"/>
  <c r="Q33" i="12"/>
  <c r="P33" i="12"/>
  <c r="T32" i="12"/>
  <c r="S32" i="12"/>
  <c r="R32" i="12"/>
  <c r="Q32" i="12"/>
  <c r="P32" i="12"/>
  <c r="T31" i="12"/>
  <c r="S31" i="12"/>
  <c r="R31" i="12"/>
  <c r="Q31" i="12"/>
  <c r="P31" i="12"/>
  <c r="T30" i="12"/>
  <c r="R30" i="12"/>
  <c r="Q30" i="12"/>
  <c r="P30" i="12"/>
  <c r="T29" i="12"/>
  <c r="S29" i="12"/>
  <c r="R29" i="12"/>
  <c r="Q29" i="12"/>
  <c r="P29" i="12"/>
  <c r="T28" i="12"/>
  <c r="S28" i="12"/>
  <c r="R28" i="12"/>
  <c r="Q28" i="12"/>
  <c r="P28" i="12"/>
  <c r="T27" i="12"/>
  <c r="S27" i="12"/>
  <c r="R27" i="12"/>
  <c r="Q27" i="12"/>
  <c r="P27" i="12"/>
  <c r="T26" i="12"/>
  <c r="S26" i="12"/>
  <c r="R26" i="12"/>
  <c r="Q26" i="12"/>
  <c r="P26" i="12"/>
  <c r="T25" i="12"/>
  <c r="S25" i="12"/>
  <c r="R25" i="12"/>
  <c r="Q25" i="12"/>
  <c r="P25" i="12"/>
  <c r="T24" i="12"/>
  <c r="S24" i="12"/>
  <c r="R24" i="12"/>
  <c r="Q24" i="12"/>
  <c r="P24" i="12"/>
  <c r="T23" i="12"/>
  <c r="S23" i="12"/>
  <c r="R23" i="12"/>
  <c r="Q23" i="12"/>
  <c r="P23" i="12"/>
  <c r="T22" i="12"/>
  <c r="S22" i="12"/>
  <c r="R22" i="12"/>
  <c r="Q22" i="12"/>
  <c r="P22" i="12"/>
  <c r="T21" i="12"/>
  <c r="S21" i="12"/>
  <c r="R21" i="12"/>
  <c r="Q21" i="12"/>
  <c r="P21" i="12"/>
  <c r="T20" i="12"/>
  <c r="S20" i="12"/>
  <c r="R20" i="12"/>
  <c r="Q20" i="12"/>
  <c r="P20" i="12"/>
  <c r="T43" i="12"/>
  <c r="S43" i="12"/>
  <c r="R43" i="12"/>
  <c r="Q43" i="12"/>
  <c r="P43" i="12"/>
  <c r="T19" i="12"/>
  <c r="S19" i="12"/>
  <c r="R19" i="12"/>
  <c r="Q19" i="12"/>
  <c r="P19" i="12"/>
  <c r="T18" i="12"/>
  <c r="S18" i="12"/>
  <c r="R18" i="12"/>
  <c r="Q18" i="12"/>
  <c r="P18" i="12"/>
  <c r="T17" i="12"/>
  <c r="S17" i="12"/>
  <c r="R17" i="12"/>
  <c r="Q17" i="12"/>
  <c r="P17" i="12"/>
  <c r="T16" i="12"/>
  <c r="S16" i="12"/>
  <c r="R16" i="12"/>
  <c r="Q16" i="12"/>
  <c r="P16" i="12"/>
  <c r="T15" i="12"/>
  <c r="S15" i="12"/>
  <c r="R15" i="12"/>
  <c r="Q15" i="12"/>
  <c r="P15" i="12"/>
  <c r="T14" i="12"/>
  <c r="S14" i="12"/>
  <c r="R14" i="12"/>
  <c r="Q14" i="12"/>
  <c r="P14" i="12"/>
  <c r="T13" i="12"/>
  <c r="S13" i="12"/>
  <c r="R13" i="12"/>
  <c r="Q13" i="12"/>
  <c r="P13" i="12"/>
  <c r="T12" i="12"/>
  <c r="S12" i="12"/>
  <c r="R12" i="12"/>
  <c r="Q12" i="12"/>
  <c r="P12" i="12"/>
  <c r="T11" i="12"/>
  <c r="S11" i="12"/>
  <c r="R11" i="12"/>
  <c r="Q11" i="12"/>
  <c r="P11" i="12"/>
  <c r="T9" i="12"/>
  <c r="S9" i="12"/>
  <c r="R9" i="12"/>
  <c r="Q9" i="12"/>
  <c r="P9" i="12"/>
  <c r="T8" i="12"/>
  <c r="S8" i="12"/>
  <c r="R8" i="12"/>
  <c r="Q8" i="12"/>
  <c r="P8" i="12"/>
  <c r="T7" i="12"/>
  <c r="S7" i="12"/>
  <c r="R7" i="12"/>
  <c r="Q7" i="12"/>
  <c r="P7" i="12"/>
  <c r="T6" i="12"/>
  <c r="S6" i="12"/>
  <c r="R6" i="12"/>
  <c r="Q6" i="12"/>
  <c r="P6" i="12"/>
  <c r="T5" i="12"/>
  <c r="S5" i="12"/>
  <c r="R5" i="12"/>
  <c r="R46" i="12" s="1"/>
  <c r="Q5" i="12"/>
  <c r="P5" i="12"/>
  <c r="T45" i="11"/>
  <c r="T44" i="11"/>
  <c r="T42" i="11"/>
  <c r="T41" i="11"/>
  <c r="T40" i="11"/>
  <c r="T39" i="11"/>
  <c r="T38" i="11"/>
  <c r="T37" i="11"/>
  <c r="T36" i="11"/>
  <c r="T35" i="11"/>
  <c r="T34" i="11"/>
  <c r="T33" i="11"/>
  <c r="T32" i="11"/>
  <c r="T31" i="11"/>
  <c r="T30" i="11"/>
  <c r="T29" i="11"/>
  <c r="T28" i="11"/>
  <c r="T27" i="11"/>
  <c r="T26" i="11"/>
  <c r="T25" i="11"/>
  <c r="T24" i="11"/>
  <c r="T23" i="11"/>
  <c r="T22" i="11"/>
  <c r="T21" i="11"/>
  <c r="T20" i="11"/>
  <c r="T43" i="11"/>
  <c r="T19" i="11"/>
  <c r="T18" i="11"/>
  <c r="T17" i="11"/>
  <c r="T16" i="11"/>
  <c r="T15" i="11"/>
  <c r="T14" i="11"/>
  <c r="T13" i="11"/>
  <c r="T12" i="11"/>
  <c r="T11" i="11"/>
  <c r="T10" i="11"/>
  <c r="T9" i="11"/>
  <c r="T8" i="11"/>
  <c r="T7" i="11"/>
  <c r="T6" i="11"/>
  <c r="T5" i="11"/>
  <c r="T45" i="8"/>
  <c r="T44" i="8"/>
  <c r="T42" i="8"/>
  <c r="T41" i="8"/>
  <c r="T40" i="8"/>
  <c r="T38" i="8"/>
  <c r="T37" i="8"/>
  <c r="T36" i="8"/>
  <c r="T35" i="8"/>
  <c r="T34" i="8"/>
  <c r="T33" i="8"/>
  <c r="T32" i="8"/>
  <c r="T31" i="8"/>
  <c r="T30" i="8"/>
  <c r="T29" i="8"/>
  <c r="T28" i="8"/>
  <c r="T27" i="8"/>
  <c r="T26" i="8"/>
  <c r="T25" i="8"/>
  <c r="T23" i="8"/>
  <c r="T22" i="8"/>
  <c r="T21" i="8"/>
  <c r="T20" i="8"/>
  <c r="T43" i="8"/>
  <c r="T18" i="8"/>
  <c r="T17" i="8"/>
  <c r="T16" i="8"/>
  <c r="T15" i="8"/>
  <c r="T14" i="8"/>
  <c r="T13" i="8"/>
  <c r="T12" i="8"/>
  <c r="T11" i="8"/>
  <c r="T9" i="8"/>
  <c r="T8" i="8"/>
  <c r="T7" i="8"/>
  <c r="T47" i="8" s="1"/>
  <c r="T6" i="8"/>
  <c r="T5" i="8"/>
  <c r="T45" i="4"/>
  <c r="T44" i="4"/>
  <c r="T42" i="4"/>
  <c r="T41" i="4"/>
  <c r="T40" i="4"/>
  <c r="T39" i="4"/>
  <c r="T38" i="4"/>
  <c r="T37" i="4"/>
  <c r="T36" i="4"/>
  <c r="T35" i="4"/>
  <c r="T34" i="4"/>
  <c r="T33" i="4"/>
  <c r="T32" i="4"/>
  <c r="T31" i="4"/>
  <c r="T29" i="4"/>
  <c r="T28" i="4"/>
  <c r="T27" i="4"/>
  <c r="T26" i="4"/>
  <c r="T25" i="4"/>
  <c r="T24" i="4"/>
  <c r="T23" i="4"/>
  <c r="T22" i="4"/>
  <c r="T21" i="4"/>
  <c r="T20" i="4"/>
  <c r="T43" i="4"/>
  <c r="T19" i="4"/>
  <c r="T18" i="4"/>
  <c r="T17" i="4"/>
  <c r="T16" i="4"/>
  <c r="T15" i="4"/>
  <c r="T14" i="4"/>
  <c r="T13" i="4"/>
  <c r="T12" i="4"/>
  <c r="T11" i="4"/>
  <c r="T10" i="4"/>
  <c r="T9" i="4"/>
  <c r="T8" i="4"/>
  <c r="T7" i="4"/>
  <c r="T6" i="4"/>
  <c r="T5" i="4"/>
  <c r="T45" i="6"/>
  <c r="T44" i="6"/>
  <c r="T42" i="6"/>
  <c r="T41" i="6"/>
  <c r="T40" i="6"/>
  <c r="T39" i="6"/>
  <c r="T38" i="6"/>
  <c r="T37" i="6"/>
  <c r="T36" i="6"/>
  <c r="T35" i="6"/>
  <c r="T34" i="6"/>
  <c r="T33" i="6"/>
  <c r="T32" i="6"/>
  <c r="T31" i="6"/>
  <c r="T30" i="6"/>
  <c r="T29" i="6"/>
  <c r="T28" i="6"/>
  <c r="T27" i="6"/>
  <c r="T26" i="6"/>
  <c r="T25" i="6"/>
  <c r="T24" i="6"/>
  <c r="T23" i="6"/>
  <c r="T22" i="6"/>
  <c r="T21" i="6"/>
  <c r="T20" i="6"/>
  <c r="T43" i="6"/>
  <c r="T19" i="6"/>
  <c r="T18" i="6"/>
  <c r="T17" i="6"/>
  <c r="T16" i="6"/>
  <c r="T15" i="6"/>
  <c r="T14" i="6"/>
  <c r="T13" i="6"/>
  <c r="T12" i="6"/>
  <c r="T11" i="6"/>
  <c r="T10" i="6"/>
  <c r="T9" i="6"/>
  <c r="T8" i="6"/>
  <c r="T7" i="6"/>
  <c r="T6" i="6"/>
  <c r="T5" i="6"/>
  <c r="T45" i="1"/>
  <c r="T44" i="1"/>
  <c r="T42" i="1"/>
  <c r="T41" i="1"/>
  <c r="T40" i="1"/>
  <c r="T39" i="1"/>
  <c r="T38" i="1"/>
  <c r="T37" i="1"/>
  <c r="T36" i="1"/>
  <c r="T35" i="1"/>
  <c r="T34" i="1"/>
  <c r="T33" i="1"/>
  <c r="T32" i="1"/>
  <c r="T31" i="1"/>
  <c r="T30" i="1"/>
  <c r="T29" i="1"/>
  <c r="T28" i="1"/>
  <c r="T27" i="1"/>
  <c r="T26" i="1"/>
  <c r="T25" i="1"/>
  <c r="T24" i="1"/>
  <c r="T23" i="1"/>
  <c r="T22" i="1"/>
  <c r="T21" i="1"/>
  <c r="T20" i="1"/>
  <c r="T43" i="1"/>
  <c r="T19" i="1"/>
  <c r="T18" i="1"/>
  <c r="T17" i="1"/>
  <c r="T16" i="1"/>
  <c r="T15" i="1"/>
  <c r="T14" i="1"/>
  <c r="T13" i="1"/>
  <c r="T12" i="1"/>
  <c r="T11" i="1"/>
  <c r="T10" i="1"/>
  <c r="T9" i="1"/>
  <c r="T8" i="1"/>
  <c r="T7" i="1"/>
  <c r="T6" i="1"/>
  <c r="T5" i="1"/>
  <c r="T46" i="12" l="1"/>
  <c r="T46" i="13"/>
  <c r="T46" i="15"/>
  <c r="Q46" i="12"/>
  <c r="T46" i="6"/>
  <c r="T46" i="8"/>
  <c r="T46" i="4"/>
  <c r="S46" i="12"/>
  <c r="T46" i="14"/>
  <c r="T46" i="11"/>
  <c r="T46" i="1" l="1"/>
</calcChain>
</file>

<file path=xl/sharedStrings.xml><?xml version="1.0" encoding="utf-8"?>
<sst xmlns="http://schemas.openxmlformats.org/spreadsheetml/2006/main" count="1286" uniqueCount="129">
  <si>
    <t>AUS</t>
  </si>
  <si>
    <t>AUT</t>
  </si>
  <si>
    <t>BEL</t>
  </si>
  <si>
    <t>BGR</t>
  </si>
  <si>
    <t>CAN</t>
  </si>
  <si>
    <t>CHE</t>
  </si>
  <si>
    <t>CHL</t>
  </si>
  <si>
    <t>CYP</t>
  </si>
  <si>
    <t>CZE</t>
  </si>
  <si>
    <t>DEU</t>
  </si>
  <si>
    <t>DNK</t>
  </si>
  <si>
    <t>ESP</t>
  </si>
  <si>
    <t>EST</t>
  </si>
  <si>
    <t>FIN</t>
  </si>
  <si>
    <t>FRA</t>
  </si>
  <si>
    <t>GBR</t>
  </si>
  <si>
    <t>HUN</t>
  </si>
  <si>
    <t>IRL</t>
  </si>
  <si>
    <t>ISL</t>
  </si>
  <si>
    <t>ISR</t>
  </si>
  <si>
    <t>ITA</t>
  </si>
  <si>
    <t>JPN</t>
  </si>
  <si>
    <t>KOR</t>
  </si>
  <si>
    <t>LTU</t>
  </si>
  <si>
    <t>LUX</t>
  </si>
  <si>
    <t>LVA</t>
  </si>
  <si>
    <t>MEX</t>
  </si>
  <si>
    <t>MLT</t>
  </si>
  <si>
    <t>NLD</t>
  </si>
  <si>
    <t>NOR</t>
  </si>
  <si>
    <t>NZL</t>
  </si>
  <si>
    <t>POL</t>
  </si>
  <si>
    <t>PRT</t>
  </si>
  <si>
    <t>ROU</t>
  </si>
  <si>
    <t>SVK</t>
  </si>
  <si>
    <t>SVN</t>
  </si>
  <si>
    <t>SWE</t>
  </si>
  <si>
    <t>TUR</t>
  </si>
  <si>
    <t>USA</t>
  </si>
  <si>
    <t>..</t>
  </si>
  <si>
    <t>OECD</t>
  </si>
  <si>
    <t>2007</t>
  </si>
  <si>
    <t>2008</t>
  </si>
  <si>
    <t>2009</t>
  </si>
  <si>
    <t>2010</t>
  </si>
  <si>
    <t>2011</t>
  </si>
  <si>
    <t>2012</t>
  </si>
  <si>
    <t>Old-age</t>
  </si>
  <si>
    <t>Disability</t>
  </si>
  <si>
    <t>Unemployment</t>
  </si>
  <si>
    <t>SOCR (SOCial benefits Recipients) database - aggregate figures</t>
  </si>
  <si>
    <t>Social assistance</t>
  </si>
  <si>
    <t>Minimum income guaranteee and lone parents benefits</t>
  </si>
  <si>
    <t>A. Recipients stocks trends</t>
  </si>
  <si>
    <t>B. Reference series</t>
  </si>
  <si>
    <t>Unemployed</t>
  </si>
  <si>
    <t>Unemployed people</t>
  </si>
  <si>
    <t>Working-age</t>
  </si>
  <si>
    <t>back to README</t>
  </si>
  <si>
    <t>Long-term unemployed people</t>
  </si>
  <si>
    <t>Senior (over 65) population</t>
  </si>
  <si>
    <t>LT-unemployed</t>
  </si>
  <si>
    <t>Poor-WA</t>
  </si>
  <si>
    <t>Over 65</t>
  </si>
  <si>
    <t>Population of 65 years-old and older</t>
  </si>
  <si>
    <t>2013</t>
  </si>
  <si>
    <t>2014</t>
  </si>
  <si>
    <t>Working-age population</t>
  </si>
  <si>
    <t>Poor working-age population</t>
  </si>
  <si>
    <t>Working-age individuals living in households whose equivalised disposable income is lower than 50% of the median equivalised disposable income of their country.</t>
  </si>
  <si>
    <t>2015</t>
  </si>
  <si>
    <t>2016</t>
  </si>
  <si>
    <t xml:space="preserve">DEU </t>
  </si>
  <si>
    <t xml:space="preserve">FRA </t>
  </si>
  <si>
    <t>EU</t>
  </si>
  <si>
    <t>Old-age, survivors and early retirement benefits</t>
  </si>
  <si>
    <t>number of recipients</t>
  </si>
  <si>
    <t>Disability benefits</t>
  </si>
  <si>
    <t>Unemployment benefits</t>
  </si>
  <si>
    <t xml:space="preserve">Note: (1) No information about long-term unemployed in Chile.
</t>
  </si>
  <si>
    <r>
      <rPr>
        <i/>
        <sz val="11"/>
        <color theme="1"/>
        <rFont val="Arial Narrow"/>
        <family val="2"/>
      </rPr>
      <t>Source:</t>
    </r>
    <r>
      <rPr>
        <sz val="11"/>
        <color theme="1"/>
        <rFont val="Arial Narrow"/>
        <family val="2"/>
      </rPr>
      <t xml:space="preserve"> Calculations based on the OECD Income Distibution Database (IDD) for OECD countries and Eurostat database on income distibution.</t>
    </r>
  </si>
  <si>
    <r>
      <t xml:space="preserve">CHL </t>
    </r>
    <r>
      <rPr>
        <b/>
        <vertAlign val="superscript"/>
        <sz val="10"/>
        <color indexed="8"/>
        <rFont val="Arial Narrow"/>
        <family val="2"/>
      </rPr>
      <t>(1)</t>
    </r>
  </si>
  <si>
    <r>
      <t xml:space="preserve">NZL </t>
    </r>
    <r>
      <rPr>
        <b/>
        <vertAlign val="superscript"/>
        <sz val="10"/>
        <color indexed="8"/>
        <rFont val="Arial Narrow"/>
        <family val="2"/>
      </rPr>
      <t>(2)</t>
    </r>
  </si>
  <si>
    <r>
      <t xml:space="preserve">TUR </t>
    </r>
    <r>
      <rPr>
        <b/>
        <vertAlign val="superscript"/>
        <sz val="10"/>
        <color indexed="8"/>
        <rFont val="Arial Narrow"/>
        <family val="2"/>
      </rPr>
      <t>(1)</t>
    </r>
  </si>
  <si>
    <r>
      <rPr>
        <i/>
        <sz val="11"/>
        <color theme="1"/>
        <rFont val="Arial Narrow"/>
        <family val="2"/>
      </rPr>
      <t>Source:</t>
    </r>
    <r>
      <rPr>
        <sz val="11"/>
        <color theme="1"/>
        <rFont val="Arial Narrow"/>
        <family val="2"/>
      </rPr>
      <t xml:space="preserve"> OECD SOCR database. http://www.oecd.org/social/recipients.htm</t>
    </r>
  </si>
  <si>
    <r>
      <t xml:space="preserve">DEU </t>
    </r>
    <r>
      <rPr>
        <b/>
        <vertAlign val="superscript"/>
        <sz val="10"/>
        <color indexed="8"/>
        <rFont val="Arial Narrow"/>
        <family val="2"/>
      </rPr>
      <t>(1)</t>
    </r>
  </si>
  <si>
    <r>
      <t xml:space="preserve">FRA </t>
    </r>
    <r>
      <rPr>
        <b/>
        <vertAlign val="superscript"/>
        <sz val="10"/>
        <color indexed="8"/>
        <rFont val="Arial Narrow"/>
        <family val="2"/>
      </rPr>
      <t>(1)</t>
    </r>
  </si>
  <si>
    <r>
      <t>POL</t>
    </r>
    <r>
      <rPr>
        <b/>
        <vertAlign val="superscript"/>
        <sz val="10"/>
        <color indexed="8"/>
        <rFont val="Arial Narrow"/>
        <family val="2"/>
      </rPr>
      <t xml:space="preserve"> (1)</t>
    </r>
  </si>
  <si>
    <r>
      <t xml:space="preserve">ROU </t>
    </r>
    <r>
      <rPr>
        <b/>
        <vertAlign val="superscript"/>
        <sz val="10"/>
        <color indexed="8"/>
        <rFont val="Arial Narrow"/>
        <family val="2"/>
      </rPr>
      <t>(1)</t>
    </r>
  </si>
  <si>
    <t>GRC</t>
  </si>
  <si>
    <t>HRV</t>
  </si>
  <si>
    <t>change in the number of recipients with respect to 2011=100</t>
  </si>
  <si>
    <t>2017</t>
  </si>
  <si>
    <t>2018</t>
  </si>
  <si>
    <r>
      <rPr>
        <i/>
        <sz val="11"/>
        <color theme="1"/>
        <rFont val="Arial Narrow"/>
        <family val="2"/>
      </rPr>
      <t>Source:</t>
    </r>
    <r>
      <rPr>
        <sz val="11"/>
        <color theme="1"/>
        <rFont val="Arial Narrow"/>
        <family val="2"/>
      </rPr>
      <t xml:space="preserve"> OECD LFS database.</t>
    </r>
  </si>
  <si>
    <t>(m)</t>
  </si>
  <si>
    <r>
      <rPr>
        <i/>
        <sz val="11"/>
        <color theme="1"/>
        <rFont val="Arial Narrow"/>
        <family val="2"/>
      </rPr>
      <t>Source:</t>
    </r>
    <r>
      <rPr>
        <sz val="11"/>
        <color theme="1"/>
        <rFont val="Arial Narrow"/>
        <family val="2"/>
      </rPr>
      <t xml:space="preserve"> OECD historical population data (compilation of demography database of the UN, Eurostat and national statistics office).</t>
    </r>
  </si>
  <si>
    <r>
      <t xml:space="preserve">GRC </t>
    </r>
    <r>
      <rPr>
        <b/>
        <vertAlign val="superscript"/>
        <sz val="10"/>
        <color indexed="8"/>
        <rFont val="Arial Narrow"/>
        <family val="2"/>
      </rPr>
      <t>(3)</t>
    </r>
  </si>
  <si>
    <r>
      <t>ITA</t>
    </r>
    <r>
      <rPr>
        <b/>
        <vertAlign val="superscript"/>
        <sz val="10"/>
        <color indexed="8"/>
        <rFont val="Arial Narrow"/>
        <family val="2"/>
      </rPr>
      <t xml:space="preserve"> (3)</t>
    </r>
  </si>
  <si>
    <r>
      <t xml:space="preserve">CHL </t>
    </r>
    <r>
      <rPr>
        <b/>
        <vertAlign val="superscript"/>
        <sz val="10"/>
        <color indexed="8"/>
        <rFont val="Arial Narrow"/>
        <family val="2"/>
      </rPr>
      <t>(2)</t>
    </r>
  </si>
  <si>
    <r>
      <t xml:space="preserve">TUR </t>
    </r>
    <r>
      <rPr>
        <b/>
        <vertAlign val="superscript"/>
        <sz val="10"/>
        <color indexed="8"/>
        <rFont val="Arial Narrow"/>
        <family val="2"/>
      </rPr>
      <t>(2)</t>
    </r>
  </si>
  <si>
    <r>
      <t xml:space="preserve">AUT </t>
    </r>
    <r>
      <rPr>
        <b/>
        <vertAlign val="superscript"/>
        <sz val="10"/>
        <color indexed="8"/>
        <rFont val="Arial Narrow"/>
        <family val="2"/>
      </rPr>
      <t>(1)</t>
    </r>
  </si>
  <si>
    <r>
      <t xml:space="preserve">NZL </t>
    </r>
    <r>
      <rPr>
        <b/>
        <vertAlign val="superscript"/>
        <sz val="10"/>
        <color indexed="8"/>
        <rFont val="Arial Narrow"/>
        <family val="2"/>
      </rPr>
      <t>(1)</t>
    </r>
  </si>
  <si>
    <r>
      <t xml:space="preserve">FIN </t>
    </r>
    <r>
      <rPr>
        <b/>
        <vertAlign val="superscript"/>
        <sz val="10"/>
        <color indexed="8"/>
        <rFont val="Arial Narrow"/>
        <family val="2"/>
      </rPr>
      <t>(1)</t>
    </r>
  </si>
  <si>
    <r>
      <t xml:space="preserve">ITA </t>
    </r>
    <r>
      <rPr>
        <b/>
        <vertAlign val="superscript"/>
        <sz val="10"/>
        <color indexed="8"/>
        <rFont val="Arial Narrow"/>
        <family val="2"/>
      </rPr>
      <t>(1)</t>
    </r>
  </si>
  <si>
    <r>
      <t xml:space="preserve">USA </t>
    </r>
    <r>
      <rPr>
        <b/>
        <vertAlign val="superscript"/>
        <sz val="10"/>
        <color indexed="8"/>
        <rFont val="Arial Narrow"/>
        <family val="2"/>
      </rPr>
      <t>(1) (2)</t>
    </r>
  </si>
  <si>
    <r>
      <t xml:space="preserve">MEX </t>
    </r>
    <r>
      <rPr>
        <b/>
        <vertAlign val="superscript"/>
        <sz val="10"/>
        <color indexed="8"/>
        <rFont val="Arial Narrow"/>
        <family val="2"/>
      </rPr>
      <t>(4)</t>
    </r>
  </si>
  <si>
    <r>
      <t>SWE</t>
    </r>
    <r>
      <rPr>
        <b/>
        <vertAlign val="superscript"/>
        <sz val="10"/>
        <color indexed="8"/>
        <rFont val="Arial Narrow"/>
        <family val="2"/>
      </rPr>
      <t>(5)</t>
    </r>
  </si>
  <si>
    <r>
      <t xml:space="preserve">NOR </t>
    </r>
    <r>
      <rPr>
        <b/>
        <vertAlign val="superscript"/>
        <sz val="10"/>
        <color indexed="8"/>
        <rFont val="Arial Narrow"/>
        <family val="2"/>
      </rPr>
      <t>(2)</t>
    </r>
  </si>
  <si>
    <r>
      <t>TUR</t>
    </r>
    <r>
      <rPr>
        <b/>
        <vertAlign val="superscript"/>
        <sz val="10"/>
        <color indexed="8"/>
        <rFont val="Arial Narrow"/>
        <family val="2"/>
      </rPr>
      <t xml:space="preserve"> (1)</t>
    </r>
  </si>
  <si>
    <t>Note: (1) To maintain the consistency of time series, aggregates include phased-out programmes in Austria (2007-2010), France (2007-2010) and New Zealand 2007-2012). See the country note for details.
          (2) No guaranteed minimum income programmes in Chile and Turkey for the period shown in this table.
          (3) Trends are not presented for Greece and Italy as there was no guaranteed minimum income programme in 2011.</t>
  </si>
  <si>
    <r>
      <t xml:space="preserve">HUN </t>
    </r>
    <r>
      <rPr>
        <b/>
        <vertAlign val="superscript"/>
        <sz val="10"/>
        <color indexed="8"/>
        <rFont val="Arial Narrow"/>
        <family val="2"/>
      </rPr>
      <t>(2)</t>
    </r>
  </si>
  <si>
    <t>Note: (1) Some programmes included in the total are partially or totally missing. See country notes for details.
          (2)  Aggregates include phased-out programmes in Hungary (2007-2011). See the country note for details.</t>
  </si>
  <si>
    <t xml:space="preserve">Since 2010, the EC and the OECD have been working on an ambitious project aimed at collecting information about the recipients of main cash transfers in the OECD and EU countries. Figures presented here are taken from official sources of each country and from the answers to the SOCR questionnaire.
</t>
  </si>
  <si>
    <t>Table of Contents</t>
  </si>
  <si>
    <t>Disability benefits : number of recipients and variation with respect to 2011</t>
  </si>
  <si>
    <t>Total number of unemployed individuals and variation with respect to 2011</t>
  </si>
  <si>
    <t>Total number of long-term (12 consecutive months or more) unemployed individuals and variation with respect to 2011</t>
  </si>
  <si>
    <t>Unemployment benefits: number of recipients and variation with respect to 2011</t>
  </si>
  <si>
    <t>Old-age and survivors, early-retirement pensions : number of recipients and variation with respect to 2011</t>
  </si>
  <si>
    <t>Population between 15 and 64 years-old and variation with respect to 2011</t>
  </si>
  <si>
    <t xml:space="preserve">Reference series rely on existing databases: OECD-LFS for labour market data, OECD-IDD for data on poverty (when data is not available in OECD-IDD, Eurostat income distribution data was used for non-OECD countries beloing to the Euopean Union) and OECD historical population data (compilation of demography database of the UN, Eurostat and national statistics office) for the total, working-age and over 65 population.
</t>
  </si>
  <si>
    <t>This file provides the aggregated number of recipients of main income replacement programmes in OECD and EU countries.</t>
  </si>
  <si>
    <t>For more information about social benefit recipients information of each countries please consult country notes (http://www.oecd.org/social/recipients.htm).
For more information about the criteria used to select social programmes and about methodolgical aspects of data collection, please consult SOCR methodological notes (www.oecd.org/els/soc/SOCR_Methodology.pdf).</t>
  </si>
  <si>
    <t>Social assistance (guaranteed minumum income and income replacement benefits for lone parents) : number of recipients and variation with respect to 2011</t>
  </si>
  <si>
    <r>
      <t>HRV</t>
    </r>
    <r>
      <rPr>
        <b/>
        <vertAlign val="superscript"/>
        <sz val="10"/>
        <color indexed="8"/>
        <rFont val="Arial Narrow"/>
        <family val="2"/>
      </rPr>
      <t xml:space="preserve"> (3)</t>
    </r>
  </si>
  <si>
    <t xml:space="preserve"> </t>
  </si>
  <si>
    <t>Note: (1) Some programmes included in the total are partially or totally missing. See the country note for details.
          (2) Aggregates include phased-out programmes (Norway 2007-2009), New Zealand (2007-2012). See the country note for details.
          (3) Personal disability benefit for veterans was excluded in the aggregation due to missing data (2007-2014).</t>
  </si>
  <si>
    <t>Note: (1) To maintain the consistency of time series, aggregates include phased-out programmes in Finland (2007-2014), Italy (2007-2013), New Zealand (2007-2012) and the United States (2008-2013). See country notes for details.
          (3) Recipients in Iceland are expressed as total over the year, for comparability reasons the trend is not shown.
          (4) No unemployment insurance in Mexico in the reported period.   
          (5) Some programmes included in the total are missing (Sweden 2007-2009). See the country note for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</si>
</sst>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1"/>
      <color theme="1"/>
      <name val="Calibri"/>
      <family val="2"/>
      <scheme val="minor"/>
    </font>
    <font>
      <u/>
      <sz val="11"/>
      <color theme="10"/>
      <name val="Calibri"/>
      <family val="2"/>
      <scheme val="minor"/>
    </font>
    <font>
      <sz val="10"/>
      <color theme="1"/>
      <name val="Arial Narrow"/>
      <family val="2"/>
    </font>
    <font>
      <b/>
      <sz val="16"/>
      <color theme="1"/>
      <name val="Arial Narrow"/>
      <family val="2"/>
    </font>
    <font>
      <sz val="11"/>
      <color theme="1"/>
      <name val="Arial Narrow"/>
      <family val="2"/>
    </font>
    <font>
      <sz val="12"/>
      <color theme="1"/>
      <name val="Arial Narrow"/>
      <family val="2"/>
    </font>
    <font>
      <b/>
      <sz val="14"/>
      <color theme="1"/>
      <name val="Arial Narrow"/>
      <family val="2"/>
    </font>
    <font>
      <sz val="14"/>
      <color theme="1"/>
      <name val="Arial Narrow"/>
      <family val="2"/>
    </font>
    <font>
      <u/>
      <sz val="11"/>
      <color theme="10"/>
      <name val="Arial Narrow"/>
      <family val="2"/>
    </font>
    <font>
      <b/>
      <sz val="14"/>
      <color indexed="8"/>
      <name val="Arial Narrow"/>
      <family val="2"/>
    </font>
    <font>
      <b/>
      <sz val="10"/>
      <name val="Arial Narrow"/>
      <family val="2"/>
    </font>
    <font>
      <b/>
      <sz val="10"/>
      <color indexed="8"/>
      <name val="Arial Narrow"/>
      <family val="2"/>
    </font>
    <font>
      <sz val="10"/>
      <color indexed="8"/>
      <name val="Arial Narrow"/>
      <family val="2"/>
    </font>
    <font>
      <i/>
      <sz val="11"/>
      <color theme="1"/>
      <name val="Arial Narrow"/>
      <family val="2"/>
    </font>
    <font>
      <b/>
      <vertAlign val="superscript"/>
      <sz val="10"/>
      <color indexed="8"/>
      <name val="Arial Narrow"/>
      <family val="2"/>
    </font>
    <font>
      <sz val="12"/>
      <name val="Arial Narrow"/>
      <family val="2"/>
    </font>
  </fonts>
  <fills count="4">
    <fill>
      <patternFill patternType="none"/>
    </fill>
    <fill>
      <patternFill patternType="gray125"/>
    </fill>
    <fill>
      <patternFill patternType="solid">
        <fgColor theme="0" tint="-0.14999847407452621"/>
        <bgColor theme="0" tint="-0.14999847407452621"/>
      </patternFill>
    </fill>
    <fill>
      <patternFill patternType="solid">
        <fgColor theme="0"/>
        <bgColor theme="1"/>
      </patternFill>
    </fill>
  </fills>
  <borders count="17">
    <border>
      <left/>
      <right/>
      <top/>
      <bottom/>
      <diagonal/>
    </border>
    <border>
      <left/>
      <right/>
      <top style="thin">
        <color theme="1"/>
      </top>
      <bottom/>
      <diagonal/>
    </border>
    <border>
      <left/>
      <right style="thin">
        <color theme="1"/>
      </right>
      <top style="thin">
        <color theme="1"/>
      </top>
      <bottom/>
      <diagonal/>
    </border>
    <border>
      <left/>
      <right/>
      <top style="thin">
        <color indexed="64"/>
      </top>
      <bottom/>
      <diagonal/>
    </border>
    <border>
      <left/>
      <right style="thin">
        <color theme="1"/>
      </right>
      <top/>
      <bottom/>
      <diagonal/>
    </border>
    <border>
      <left/>
      <right/>
      <top style="thin">
        <color theme="1"/>
      </top>
      <bottom style="thin">
        <color indexed="64"/>
      </bottom>
      <diagonal/>
    </border>
    <border>
      <left style="thin">
        <color theme="1"/>
      </left>
      <right/>
      <top style="thin">
        <color theme="1"/>
      </top>
      <bottom/>
      <diagonal/>
    </border>
    <border>
      <left style="thin">
        <color theme="1"/>
      </left>
      <right/>
      <top/>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indexed="64"/>
      </top>
      <bottom style="double">
        <color indexed="64"/>
      </bottom>
      <diagonal/>
    </border>
    <border>
      <left/>
      <right/>
      <top style="thin">
        <color indexed="64"/>
      </top>
      <bottom style="double">
        <color indexed="64"/>
      </bottom>
      <diagonal/>
    </border>
    <border>
      <left/>
      <right style="thin">
        <color theme="1"/>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theme="1"/>
      </top>
      <bottom/>
      <diagonal/>
    </border>
    <border>
      <left style="thin">
        <color auto="1"/>
      </left>
      <right/>
      <top/>
      <bottom/>
      <diagonal/>
    </border>
    <border>
      <left/>
      <right style="thin">
        <color theme="1"/>
      </right>
      <top style="thin">
        <color theme="1"/>
      </top>
      <bottom style="thin">
        <color theme="1"/>
      </bottom>
      <diagonal/>
    </border>
  </borders>
  <cellStyleXfs count="2">
    <xf numFmtId="0" fontId="0" fillId="0" borderId="0"/>
    <xf numFmtId="0" fontId="1" fillId="0" borderId="0" applyNumberFormat="0" applyFill="0" applyBorder="0" applyAlignment="0" applyProtection="0"/>
  </cellStyleXfs>
  <cellXfs count="101">
    <xf numFmtId="0" fontId="0" fillId="0" borderId="0" xfId="0"/>
    <xf numFmtId="3" fontId="2" fillId="2" borderId="0" xfId="0" applyNumberFormat="1" applyFont="1" applyFill="1" applyBorder="1"/>
    <xf numFmtId="3" fontId="2" fillId="2" borderId="4" xfId="0" applyNumberFormat="1" applyFont="1" applyFill="1" applyBorder="1"/>
    <xf numFmtId="0" fontId="3" fillId="0" borderId="0" xfId="0" applyFont="1" applyAlignment="1"/>
    <xf numFmtId="0" fontId="4" fillId="0" borderId="0" xfId="0" applyFont="1"/>
    <xf numFmtId="0" fontId="4" fillId="0" borderId="0" xfId="0" applyFont="1" applyAlignment="1">
      <alignment vertical="top" wrapText="1"/>
    </xf>
    <xf numFmtId="0" fontId="5" fillId="0" borderId="0" xfId="0" applyFont="1"/>
    <xf numFmtId="0" fontId="4" fillId="0" borderId="0" xfId="0" applyFont="1" applyAlignment="1"/>
    <xf numFmtId="0" fontId="8" fillId="0" borderId="0" xfId="1" applyFont="1" applyAlignment="1"/>
    <xf numFmtId="3" fontId="9" fillId="0" borderId="0" xfId="0" applyNumberFormat="1" applyFont="1" applyAlignment="1">
      <alignment horizontal="left"/>
    </xf>
    <xf numFmtId="3" fontId="9" fillId="0" borderId="0" xfId="0" applyNumberFormat="1" applyFont="1" applyAlignment="1">
      <alignment horizontal="center"/>
    </xf>
    <xf numFmtId="0" fontId="8" fillId="0" borderId="0" xfId="1" applyFont="1"/>
    <xf numFmtId="3" fontId="9" fillId="0" borderId="0" xfId="0" applyNumberFormat="1" applyFont="1" applyAlignment="1"/>
    <xf numFmtId="3" fontId="4" fillId="0" borderId="0" xfId="0" applyNumberFormat="1" applyFont="1" applyBorder="1" applyAlignment="1">
      <alignment horizontal="left"/>
    </xf>
    <xf numFmtId="49" fontId="10" fillId="3" borderId="10" xfId="0" applyNumberFormat="1" applyFont="1" applyFill="1" applyBorder="1"/>
    <xf numFmtId="49" fontId="10" fillId="3" borderId="11" xfId="0" applyNumberFormat="1" applyFont="1" applyFill="1" applyBorder="1" applyAlignment="1">
      <alignment horizontal="right"/>
    </xf>
    <xf numFmtId="49" fontId="10" fillId="3" borderId="12" xfId="0" applyNumberFormat="1" applyFont="1" applyFill="1" applyBorder="1" applyAlignment="1">
      <alignment horizontal="right"/>
    </xf>
    <xf numFmtId="0" fontId="2" fillId="0" borderId="0" xfId="0" applyFont="1"/>
    <xf numFmtId="3" fontId="11" fillId="2" borderId="7" xfId="0" applyNumberFormat="1" applyFont="1" applyFill="1" applyBorder="1"/>
    <xf numFmtId="3" fontId="11" fillId="2" borderId="6" xfId="0" applyNumberFormat="1" applyFont="1" applyFill="1" applyBorder="1"/>
    <xf numFmtId="3" fontId="11" fillId="0" borderId="6" xfId="0" applyNumberFormat="1" applyFont="1" applyBorder="1"/>
    <xf numFmtId="3" fontId="2" fillId="0" borderId="1" xfId="0" applyNumberFormat="1" applyFont="1" applyBorder="1"/>
    <xf numFmtId="3" fontId="2" fillId="0" borderId="2" xfId="0" applyNumberFormat="1" applyFont="1" applyBorder="1"/>
    <xf numFmtId="3" fontId="2" fillId="2" borderId="1" xfId="0" applyNumberFormat="1" applyFont="1" applyFill="1" applyBorder="1"/>
    <xf numFmtId="3" fontId="2" fillId="2" borderId="2" xfId="0" applyNumberFormat="1" applyFont="1" applyFill="1" applyBorder="1"/>
    <xf numFmtId="3" fontId="2" fillId="0" borderId="3" xfId="0" applyNumberFormat="1" applyFont="1" applyBorder="1"/>
    <xf numFmtId="3" fontId="12" fillId="0" borderId="6" xfId="0" applyNumberFormat="1" applyFont="1" applyBorder="1"/>
    <xf numFmtId="3" fontId="11" fillId="2" borderId="8" xfId="0" applyNumberFormat="1" applyFont="1" applyFill="1" applyBorder="1"/>
    <xf numFmtId="3" fontId="2" fillId="2" borderId="5" xfId="0" applyNumberFormat="1" applyFont="1" applyFill="1" applyBorder="1"/>
    <xf numFmtId="3" fontId="2" fillId="2" borderId="9" xfId="0" applyNumberFormat="1" applyFont="1" applyFill="1" applyBorder="1"/>
    <xf numFmtId="3" fontId="12" fillId="2" borderId="8" xfId="0" applyNumberFormat="1" applyFont="1" applyFill="1" applyBorder="1"/>
    <xf numFmtId="0" fontId="4" fillId="0" borderId="0" xfId="0" applyFont="1" applyAlignment="1">
      <alignment vertical="top" wrapText="1"/>
    </xf>
    <xf numFmtId="0" fontId="4" fillId="0" borderId="0" xfId="0" applyFont="1" applyAlignment="1">
      <alignment wrapText="1"/>
    </xf>
    <xf numFmtId="0" fontId="4" fillId="0" borderId="0" xfId="0" applyFont="1" applyAlignment="1">
      <alignment horizontal="left" wrapText="1"/>
    </xf>
    <xf numFmtId="1" fontId="10" fillId="3" borderId="10" xfId="0" applyNumberFormat="1" applyFont="1" applyFill="1" applyBorder="1"/>
    <xf numFmtId="1" fontId="10" fillId="3" borderId="11" xfId="0" applyNumberFormat="1" applyFont="1" applyFill="1" applyBorder="1" applyAlignment="1">
      <alignment horizontal="right"/>
    </xf>
    <xf numFmtId="1" fontId="11" fillId="2" borderId="6" xfId="0" applyNumberFormat="1" applyFont="1" applyFill="1" applyBorder="1"/>
    <xf numFmtId="1" fontId="11" fillId="0" borderId="6" xfId="0" applyNumberFormat="1" applyFont="1" applyBorder="1"/>
    <xf numFmtId="1" fontId="12" fillId="0" borderId="6" xfId="0" applyNumberFormat="1" applyFont="1" applyBorder="1"/>
    <xf numFmtId="1" fontId="12" fillId="2" borderId="8" xfId="0" applyNumberFormat="1" applyFont="1" applyFill="1" applyBorder="1"/>
    <xf numFmtId="3" fontId="4" fillId="0" borderId="0" xfId="0" applyNumberFormat="1" applyFont="1" applyAlignment="1">
      <alignment horizontal="center"/>
    </xf>
    <xf numFmtId="0" fontId="4" fillId="0" borderId="0" xfId="0" applyFont="1" applyAlignment="1">
      <alignment horizontal="center"/>
    </xf>
    <xf numFmtId="0" fontId="4" fillId="0" borderId="0" xfId="0" applyFont="1" applyAlignment="1">
      <alignment vertical="top"/>
    </xf>
    <xf numFmtId="3" fontId="9" fillId="0" borderId="0" xfId="0" applyNumberFormat="1" applyFont="1" applyFill="1" applyAlignment="1">
      <alignment horizontal="left"/>
    </xf>
    <xf numFmtId="3" fontId="9" fillId="0" borderId="0" xfId="0" applyNumberFormat="1" applyFont="1" applyFill="1" applyAlignment="1">
      <alignment horizontal="center"/>
    </xf>
    <xf numFmtId="0" fontId="8" fillId="0" borderId="0" xfId="1" applyFont="1" applyFill="1"/>
    <xf numFmtId="0" fontId="4" fillId="0" borderId="0" xfId="0" applyFont="1" applyFill="1"/>
    <xf numFmtId="3" fontId="9" fillId="0" borderId="0" xfId="0" applyNumberFormat="1" applyFont="1" applyFill="1" applyAlignment="1"/>
    <xf numFmtId="3" fontId="4" fillId="0" borderId="0" xfId="0" applyNumberFormat="1" applyFont="1" applyFill="1" applyAlignment="1">
      <alignment horizontal="center"/>
    </xf>
    <xf numFmtId="0" fontId="4" fillId="0" borderId="0" xfId="0" applyFont="1" applyFill="1" applyAlignment="1">
      <alignment horizontal="center"/>
    </xf>
    <xf numFmtId="0" fontId="2" fillId="0" borderId="0" xfId="0" applyFont="1" applyFill="1"/>
    <xf numFmtId="3" fontId="2" fillId="2" borderId="1" xfId="0" applyNumberFormat="1" applyFont="1" applyFill="1" applyBorder="1" applyAlignment="1">
      <alignment horizontal="right"/>
    </xf>
    <xf numFmtId="3" fontId="2" fillId="2" borderId="2" xfId="0" applyNumberFormat="1" applyFont="1" applyFill="1" applyBorder="1" applyAlignment="1">
      <alignment horizontal="right"/>
    </xf>
    <xf numFmtId="0" fontId="4" fillId="0" borderId="0" xfId="0" applyFont="1" applyFill="1" applyAlignment="1">
      <alignment horizontal="left"/>
    </xf>
    <xf numFmtId="0" fontId="4" fillId="0" borderId="0" xfId="0" applyFont="1" applyFill="1" applyAlignment="1">
      <alignment horizontal="right"/>
    </xf>
    <xf numFmtId="0" fontId="4" fillId="0" borderId="0" xfId="0" applyFont="1" applyFill="1" applyAlignment="1">
      <alignment vertical="top" wrapText="1"/>
    </xf>
    <xf numFmtId="3" fontId="4" fillId="0" borderId="0" xfId="0" applyNumberFormat="1" applyFont="1" applyAlignment="1">
      <alignment horizontal="left"/>
    </xf>
    <xf numFmtId="3" fontId="4" fillId="0" borderId="0" xfId="0" applyNumberFormat="1" applyFont="1"/>
    <xf numFmtId="49" fontId="10" fillId="3" borderId="13" xfId="0" applyNumberFormat="1" applyFont="1" applyFill="1" applyBorder="1" applyAlignment="1">
      <alignment horizontal="right"/>
    </xf>
    <xf numFmtId="1" fontId="10" fillId="3" borderId="13" xfId="0" applyNumberFormat="1" applyFont="1" applyFill="1" applyBorder="1" applyAlignment="1">
      <alignment horizontal="right"/>
    </xf>
    <xf numFmtId="0" fontId="2" fillId="0" borderId="15" xfId="0" applyFont="1" applyFill="1" applyBorder="1"/>
    <xf numFmtId="3" fontId="2" fillId="0" borderId="1" xfId="0" applyNumberFormat="1" applyFont="1" applyBorder="1" applyAlignment="1">
      <alignment horizontal="right"/>
    </xf>
    <xf numFmtId="3" fontId="2" fillId="0" borderId="9" xfId="0" applyNumberFormat="1" applyFont="1" applyBorder="1" applyAlignment="1">
      <alignment horizontal="right"/>
    </xf>
    <xf numFmtId="3" fontId="2" fillId="0" borderId="2" xfId="0" applyNumberFormat="1" applyFont="1" applyBorder="1" applyAlignment="1">
      <alignment horizontal="right"/>
    </xf>
    <xf numFmtId="3" fontId="2" fillId="2" borderId="0" xfId="0" applyNumberFormat="1" applyFont="1" applyFill="1" applyBorder="1" applyAlignment="1">
      <alignment horizontal="right"/>
    </xf>
    <xf numFmtId="3" fontId="2" fillId="2" borderId="4" xfId="0" applyNumberFormat="1" applyFont="1" applyFill="1" applyBorder="1" applyAlignment="1">
      <alignment horizontal="right"/>
    </xf>
    <xf numFmtId="0" fontId="8" fillId="0" borderId="0" xfId="1" applyFont="1" applyAlignment="1">
      <alignment vertical="center"/>
    </xf>
    <xf numFmtId="0" fontId="5" fillId="0" borderId="0" xfId="0" applyFont="1" applyAlignment="1">
      <alignment vertical="center" wrapText="1"/>
    </xf>
    <xf numFmtId="0" fontId="5" fillId="0" borderId="0" xfId="0" applyFont="1" applyAlignment="1">
      <alignment vertical="center"/>
    </xf>
    <xf numFmtId="0" fontId="8" fillId="0" borderId="0" xfId="1" applyFont="1" applyFill="1" applyBorder="1" applyAlignment="1">
      <alignment vertical="center"/>
    </xf>
    <xf numFmtId="0" fontId="5" fillId="0" borderId="0" xfId="0" applyFont="1" applyFill="1" applyBorder="1" applyAlignment="1">
      <alignment vertical="center" wrapText="1"/>
    </xf>
    <xf numFmtId="0" fontId="2" fillId="0" borderId="0" xfId="0" applyFont="1" applyFill="1" applyBorder="1"/>
    <xf numFmtId="164" fontId="2" fillId="2" borderId="0" xfId="0" applyNumberFormat="1" applyFont="1" applyFill="1" applyBorder="1"/>
    <xf numFmtId="164" fontId="2" fillId="2" borderId="4" xfId="0" applyNumberFormat="1" applyFont="1" applyFill="1" applyBorder="1"/>
    <xf numFmtId="164" fontId="2" fillId="0" borderId="1" xfId="0" applyNumberFormat="1" applyFont="1" applyBorder="1"/>
    <xf numFmtId="164" fontId="2" fillId="0" borderId="2" xfId="0" applyNumberFormat="1" applyFont="1" applyBorder="1"/>
    <xf numFmtId="164" fontId="2" fillId="2" borderId="1" xfId="0" applyNumberFormat="1" applyFont="1" applyFill="1" applyBorder="1"/>
    <xf numFmtId="164" fontId="2" fillId="2" borderId="2" xfId="0" applyNumberFormat="1" applyFont="1" applyFill="1" applyBorder="1"/>
    <xf numFmtId="164" fontId="2" fillId="2" borderId="16" xfId="0" applyNumberFormat="1" applyFont="1" applyFill="1" applyBorder="1"/>
    <xf numFmtId="164" fontId="2" fillId="2" borderId="1" xfId="0" applyNumberFormat="1" applyFont="1" applyFill="1" applyBorder="1" applyAlignment="1">
      <alignment horizontal="right"/>
    </xf>
    <xf numFmtId="164" fontId="2" fillId="0" borderId="1" xfId="0" applyNumberFormat="1" applyFont="1" applyBorder="1" applyAlignment="1">
      <alignment horizontal="right"/>
    </xf>
    <xf numFmtId="164" fontId="2" fillId="0" borderId="2" xfId="0" applyNumberFormat="1" applyFont="1" applyBorder="1" applyAlignment="1">
      <alignment horizontal="right"/>
    </xf>
    <xf numFmtId="164" fontId="2" fillId="2" borderId="5" xfId="0" applyNumberFormat="1" applyFont="1" applyFill="1" applyBorder="1" applyAlignment="1">
      <alignment horizontal="right"/>
    </xf>
    <xf numFmtId="164" fontId="2" fillId="2" borderId="9" xfId="0" applyNumberFormat="1" applyFont="1" applyFill="1" applyBorder="1" applyAlignment="1">
      <alignment horizontal="right"/>
    </xf>
    <xf numFmtId="164" fontId="2" fillId="2" borderId="14" xfId="0" applyNumberFormat="1" applyFont="1" applyFill="1" applyBorder="1" applyAlignment="1">
      <alignment horizontal="right"/>
    </xf>
    <xf numFmtId="164" fontId="2" fillId="0" borderId="14" xfId="0" applyNumberFormat="1" applyFont="1" applyBorder="1" applyAlignment="1">
      <alignment horizontal="right"/>
    </xf>
    <xf numFmtId="164" fontId="2" fillId="2" borderId="2" xfId="0" applyNumberFormat="1" applyFont="1" applyFill="1" applyBorder="1" applyAlignment="1">
      <alignment horizontal="right"/>
    </xf>
    <xf numFmtId="164" fontId="2" fillId="2" borderId="16" xfId="0" applyNumberFormat="1" applyFont="1" applyFill="1" applyBorder="1" applyAlignment="1">
      <alignment horizontal="right"/>
    </xf>
    <xf numFmtId="164" fontId="2" fillId="0" borderId="16" xfId="0" applyNumberFormat="1" applyFont="1" applyBorder="1" applyAlignment="1">
      <alignment horizontal="right"/>
    </xf>
    <xf numFmtId="0" fontId="7" fillId="0" borderId="0" xfId="0" applyFont="1" applyAlignment="1">
      <alignment horizontal="left"/>
    </xf>
    <xf numFmtId="0" fontId="7" fillId="0" borderId="0" xfId="0" applyFont="1" applyAlignment="1">
      <alignment horizontal="left" vertical="center"/>
    </xf>
    <xf numFmtId="0" fontId="3" fillId="0" borderId="0" xfId="0" applyFont="1" applyAlignment="1">
      <alignment horizontal="center"/>
    </xf>
    <xf numFmtId="0" fontId="5" fillId="0" borderId="0" xfId="0" applyFont="1" applyAlignment="1">
      <alignment horizontal="left" vertical="top" wrapText="1"/>
    </xf>
    <xf numFmtId="0" fontId="5" fillId="0" borderId="0" xfId="0" applyFont="1" applyAlignment="1">
      <alignment vertical="top" wrapText="1"/>
    </xf>
    <xf numFmtId="0" fontId="15" fillId="0" borderId="0" xfId="0" applyFont="1" applyAlignment="1">
      <alignment vertical="top" wrapText="1"/>
    </xf>
    <xf numFmtId="0" fontId="6" fillId="0" borderId="0" xfId="0" applyFont="1" applyAlignment="1">
      <alignment horizontal="center"/>
    </xf>
    <xf numFmtId="0" fontId="4" fillId="0" borderId="0" xfId="0" applyFont="1" applyAlignment="1">
      <alignment wrapText="1"/>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4" fillId="0" borderId="0" xfId="0" applyFont="1" applyAlignment="1">
      <alignment vertical="center" wrapText="1"/>
    </xf>
    <xf numFmtId="0" fontId="4" fillId="0" borderId="0" xfId="0" applyFont="1" applyAlignment="1">
      <alignmen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1"/>
  <sheetViews>
    <sheetView showGridLines="0" tabSelected="1" zoomScaleNormal="100" workbookViewId="0"/>
  </sheetViews>
  <sheetFormatPr defaultRowHeight="14" x14ac:dyDescent="0.3"/>
  <cols>
    <col min="1" max="1" width="8.7265625" style="4"/>
    <col min="2" max="2" width="27.36328125" style="4" bestFit="1" customWidth="1"/>
    <col min="3" max="3" width="84.6328125" style="4" customWidth="1"/>
    <col min="4" max="10" width="8.08984375" style="4" customWidth="1"/>
    <col min="11" max="11" width="19.90625" style="4" customWidth="1"/>
    <col min="12" max="16384" width="8.7265625" style="4"/>
  </cols>
  <sheetData>
    <row r="2" spans="2:11" ht="21" customHeight="1" x14ac:dyDescent="0.4">
      <c r="B2" s="91" t="s">
        <v>50</v>
      </c>
      <c r="C2" s="91"/>
      <c r="D2" s="3"/>
      <c r="E2" s="3"/>
      <c r="F2" s="3"/>
      <c r="G2" s="3"/>
      <c r="H2" s="3"/>
      <c r="I2" s="3"/>
      <c r="J2" s="3"/>
      <c r="K2" s="3"/>
    </row>
    <row r="4" spans="2:11" ht="55.5" customHeight="1" x14ac:dyDescent="0.3">
      <c r="B4" s="92" t="s">
        <v>113</v>
      </c>
      <c r="C4" s="92"/>
      <c r="D4" s="31"/>
      <c r="E4" s="31"/>
      <c r="F4" s="31"/>
      <c r="G4" s="31"/>
      <c r="H4" s="31"/>
      <c r="I4" s="31"/>
      <c r="J4" s="31"/>
      <c r="K4" s="31"/>
    </row>
    <row r="5" spans="2:11" ht="68.5" customHeight="1" x14ac:dyDescent="0.3">
      <c r="B5" s="92" t="s">
        <v>121</v>
      </c>
      <c r="C5" s="92"/>
      <c r="D5" s="31"/>
      <c r="E5" s="31"/>
      <c r="F5" s="31"/>
      <c r="G5" s="31"/>
      <c r="H5" s="31"/>
      <c r="I5" s="31"/>
      <c r="J5" s="31"/>
      <c r="K5" s="31"/>
    </row>
    <row r="6" spans="2:11" ht="21.5" customHeight="1" x14ac:dyDescent="0.3">
      <c r="B6" s="93" t="s">
        <v>122</v>
      </c>
      <c r="C6" s="93"/>
      <c r="D6" s="31"/>
      <c r="E6" s="31"/>
      <c r="F6" s="31"/>
      <c r="G6" s="31"/>
      <c r="H6" s="31"/>
      <c r="I6" s="31"/>
      <c r="J6" s="31"/>
      <c r="K6" s="31"/>
    </row>
    <row r="7" spans="2:11" ht="65.5" customHeight="1" x14ac:dyDescent="0.3">
      <c r="B7" s="94" t="s">
        <v>123</v>
      </c>
      <c r="C7" s="94"/>
      <c r="D7" s="31"/>
      <c r="E7" s="31"/>
      <c r="F7" s="31"/>
      <c r="G7" s="31"/>
      <c r="H7" s="31"/>
      <c r="I7" s="31"/>
      <c r="J7" s="31"/>
      <c r="K7" s="31"/>
    </row>
    <row r="8" spans="2:11" ht="14.25" customHeight="1" x14ac:dyDescent="0.35">
      <c r="B8" s="6"/>
      <c r="C8" s="6"/>
    </row>
    <row r="9" spans="2:11" ht="18" x14ac:dyDescent="0.4">
      <c r="B9" s="95" t="s">
        <v>114</v>
      </c>
      <c r="C9" s="95"/>
      <c r="D9" s="7"/>
      <c r="E9" s="7"/>
      <c r="F9" s="7"/>
      <c r="G9" s="7"/>
      <c r="H9" s="7"/>
      <c r="I9" s="7"/>
      <c r="J9" s="7"/>
      <c r="K9" s="7"/>
    </row>
    <row r="10" spans="2:11" ht="18" x14ac:dyDescent="0.4">
      <c r="B10" s="89" t="s">
        <v>53</v>
      </c>
      <c r="C10" s="89"/>
      <c r="D10" s="7"/>
      <c r="E10" s="7"/>
      <c r="F10" s="7"/>
      <c r="G10" s="7"/>
      <c r="H10" s="7"/>
      <c r="I10" s="7"/>
      <c r="J10" s="7"/>
      <c r="K10" s="7"/>
    </row>
    <row r="11" spans="2:11" ht="20.5" customHeight="1" x14ac:dyDescent="0.3">
      <c r="B11" s="66" t="s">
        <v>47</v>
      </c>
      <c r="C11" s="67" t="s">
        <v>119</v>
      </c>
    </row>
    <row r="12" spans="2:11" ht="18.5" customHeight="1" x14ac:dyDescent="0.3">
      <c r="B12" s="66" t="s">
        <v>48</v>
      </c>
      <c r="C12" s="67" t="s">
        <v>115</v>
      </c>
    </row>
    <row r="13" spans="2:11" ht="20.5" customHeight="1" x14ac:dyDescent="0.3">
      <c r="B13" s="66" t="s">
        <v>49</v>
      </c>
      <c r="C13" s="67" t="s">
        <v>118</v>
      </c>
    </row>
    <row r="14" spans="2:11" ht="33.5" customHeight="1" x14ac:dyDescent="0.3">
      <c r="B14" s="66" t="s">
        <v>51</v>
      </c>
      <c r="C14" s="67" t="s">
        <v>124</v>
      </c>
    </row>
    <row r="15" spans="2:11" ht="15.5" x14ac:dyDescent="0.3">
      <c r="B15" s="68"/>
      <c r="C15" s="68"/>
    </row>
    <row r="16" spans="2:11" ht="18" x14ac:dyDescent="0.3">
      <c r="B16" s="90" t="s">
        <v>54</v>
      </c>
      <c r="C16" s="90"/>
    </row>
    <row r="17" spans="2:3" ht="20" customHeight="1" x14ac:dyDescent="0.3">
      <c r="B17" s="69" t="s">
        <v>55</v>
      </c>
      <c r="C17" s="70" t="s">
        <v>116</v>
      </c>
    </row>
    <row r="18" spans="2:3" ht="31" x14ac:dyDescent="0.3">
      <c r="B18" s="69" t="s">
        <v>61</v>
      </c>
      <c r="C18" s="70" t="s">
        <v>117</v>
      </c>
    </row>
    <row r="19" spans="2:3" ht="19" customHeight="1" x14ac:dyDescent="0.3">
      <c r="B19" s="69" t="s">
        <v>57</v>
      </c>
      <c r="C19" s="70" t="s">
        <v>120</v>
      </c>
    </row>
    <row r="20" spans="2:3" ht="31" x14ac:dyDescent="0.3">
      <c r="B20" s="69" t="s">
        <v>62</v>
      </c>
      <c r="C20" s="70" t="s">
        <v>69</v>
      </c>
    </row>
    <row r="21" spans="2:3" ht="19" customHeight="1" x14ac:dyDescent="0.3">
      <c r="B21" s="69" t="s">
        <v>63</v>
      </c>
      <c r="C21" s="70" t="s">
        <v>64</v>
      </c>
    </row>
  </sheetData>
  <mergeCells count="8">
    <mergeCell ref="B10:C10"/>
    <mergeCell ref="B16:C16"/>
    <mergeCell ref="B2:C2"/>
    <mergeCell ref="B4:C4"/>
    <mergeCell ref="B6:C6"/>
    <mergeCell ref="B7:C7"/>
    <mergeCell ref="B9:C9"/>
    <mergeCell ref="B5:C5"/>
  </mergeCells>
  <hyperlinks>
    <hyperlink ref="B13" location="'A. Unemployment'!A1" display="Unemployment"/>
    <hyperlink ref="B14" location="'A. Social assistance'!A1" display="Social assistance"/>
    <hyperlink ref="B12" location="'A. Disability'!A1" display="Disability"/>
    <hyperlink ref="B11" location="'A. Old-age'!A1" display="Old-age"/>
    <hyperlink ref="B17" location="'B. Unemployed'!A1" display="Unemployed"/>
    <hyperlink ref="B18" location="'B. LT-Unemployed'!A1" display="LT-unemployed"/>
    <hyperlink ref="B19" location="'B Working-age'!A1" display="Working-age"/>
    <hyperlink ref="B20" location="'B. Poor-WA'!A1" display="Poor-WA"/>
    <hyperlink ref="B21" location="'B. Over 65'!A1" display="Over 65"/>
  </hyperlink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55" zoomScaleNormal="55" workbookViewId="0"/>
  </sheetViews>
  <sheetFormatPr defaultRowHeight="14" x14ac:dyDescent="0.3"/>
  <cols>
    <col min="1" max="1" width="8.6328125" style="4" customWidth="1"/>
    <col min="2" max="13" width="12.6328125" style="4" customWidth="1"/>
    <col min="14" max="14" width="8.7265625" style="4"/>
    <col min="15" max="25" width="8.6328125" style="4" customWidth="1"/>
    <col min="26" max="16384" width="8.7265625" style="4"/>
  </cols>
  <sheetData>
    <row r="1" spans="1:27" ht="18" x14ac:dyDescent="0.4">
      <c r="A1" s="9" t="s">
        <v>60</v>
      </c>
      <c r="B1" s="10"/>
      <c r="C1" s="10"/>
      <c r="D1" s="10"/>
      <c r="E1" s="10"/>
      <c r="F1" s="10"/>
      <c r="G1" s="10"/>
      <c r="H1" s="10"/>
      <c r="I1" s="10"/>
      <c r="J1" s="11" t="s">
        <v>58</v>
      </c>
      <c r="K1" s="11"/>
      <c r="L1" s="11"/>
      <c r="N1" s="12"/>
      <c r="O1" s="12" t="s">
        <v>60</v>
      </c>
      <c r="P1" s="12"/>
      <c r="Q1" s="12"/>
      <c r="R1" s="12"/>
      <c r="S1" s="12"/>
      <c r="T1" s="12"/>
      <c r="U1" s="12"/>
    </row>
    <row r="2" spans="1:27" x14ac:dyDescent="0.3">
      <c r="A2" s="13" t="s">
        <v>76</v>
      </c>
      <c r="B2" s="13"/>
      <c r="C2" s="13"/>
      <c r="D2" s="13"/>
      <c r="E2" s="13"/>
      <c r="F2" s="13"/>
      <c r="G2" s="13"/>
      <c r="H2" s="13"/>
      <c r="I2" s="13"/>
      <c r="N2" s="7"/>
      <c r="O2" s="7" t="s">
        <v>91</v>
      </c>
      <c r="P2" s="7"/>
      <c r="Q2" s="7"/>
      <c r="R2" s="7"/>
      <c r="S2" s="7"/>
      <c r="T2" s="7"/>
      <c r="U2" s="7"/>
    </row>
    <row r="3" spans="1:27" ht="18" x14ac:dyDescent="0.4">
      <c r="A3" s="9"/>
      <c r="B3" s="10"/>
      <c r="C3" s="10"/>
      <c r="D3" s="10"/>
      <c r="E3" s="10"/>
      <c r="F3" s="10"/>
      <c r="G3" s="10"/>
      <c r="H3" s="10"/>
      <c r="I3" s="10"/>
      <c r="J3" s="11"/>
      <c r="K3" s="11"/>
      <c r="L3" s="11"/>
      <c r="M3" s="10"/>
      <c r="N3" s="10"/>
      <c r="O3" s="10"/>
      <c r="P3" s="10"/>
      <c r="Q3" s="10"/>
      <c r="R3" s="10"/>
      <c r="S3" s="10"/>
      <c r="T3" s="10"/>
      <c r="U3" s="10"/>
    </row>
    <row r="4" spans="1:27" s="17" customFormat="1" ht="13.5" thickBot="1" x14ac:dyDescent="0.35">
      <c r="A4" s="14"/>
      <c r="B4" s="15" t="s">
        <v>41</v>
      </c>
      <c r="C4" s="15" t="s">
        <v>42</v>
      </c>
      <c r="D4" s="15" t="s">
        <v>43</v>
      </c>
      <c r="E4" s="15" t="s">
        <v>44</v>
      </c>
      <c r="F4" s="15" t="s">
        <v>45</v>
      </c>
      <c r="G4" s="15" t="s">
        <v>46</v>
      </c>
      <c r="H4" s="15" t="s">
        <v>65</v>
      </c>
      <c r="I4" s="15" t="s">
        <v>66</v>
      </c>
      <c r="J4" s="15" t="s">
        <v>70</v>
      </c>
      <c r="K4" s="15" t="s">
        <v>71</v>
      </c>
      <c r="L4" s="15" t="s">
        <v>92</v>
      </c>
      <c r="M4" s="16" t="s">
        <v>93</v>
      </c>
      <c r="O4" s="14"/>
      <c r="P4" s="15" t="s">
        <v>41</v>
      </c>
      <c r="Q4" s="15" t="s">
        <v>42</v>
      </c>
      <c r="R4" s="15" t="s">
        <v>43</v>
      </c>
      <c r="S4" s="15" t="s">
        <v>44</v>
      </c>
      <c r="T4" s="15" t="s">
        <v>45</v>
      </c>
      <c r="U4" s="15" t="s">
        <v>46</v>
      </c>
      <c r="V4" s="15" t="s">
        <v>65</v>
      </c>
      <c r="W4" s="15" t="s">
        <v>66</v>
      </c>
      <c r="X4" s="15" t="s">
        <v>70</v>
      </c>
      <c r="Y4" s="15" t="s">
        <v>71</v>
      </c>
      <c r="Z4" s="15" t="s">
        <v>92</v>
      </c>
      <c r="AA4" s="58" t="s">
        <v>93</v>
      </c>
    </row>
    <row r="5" spans="1:27" s="17" customFormat="1" ht="13.5" thickTop="1" x14ac:dyDescent="0.3">
      <c r="A5" s="18" t="s">
        <v>0</v>
      </c>
      <c r="B5" s="1">
        <v>2736610</v>
      </c>
      <c r="C5" s="1">
        <v>2805167</v>
      </c>
      <c r="D5" s="1">
        <v>2890566</v>
      </c>
      <c r="E5" s="1">
        <v>2986675</v>
      </c>
      <c r="F5" s="1">
        <v>3087911</v>
      </c>
      <c r="G5" s="1">
        <v>3213853</v>
      </c>
      <c r="H5" s="1">
        <v>3330378</v>
      </c>
      <c r="I5" s="1">
        <v>3442148</v>
      </c>
      <c r="J5" s="1">
        <v>3554304</v>
      </c>
      <c r="K5" s="1">
        <v>3672251</v>
      </c>
      <c r="L5" s="1">
        <v>3790842</v>
      </c>
      <c r="M5" s="2">
        <v>3914673</v>
      </c>
      <c r="O5" s="19" t="s">
        <v>0</v>
      </c>
      <c r="P5" s="79">
        <f t="shared" ref="P5:S19" si="0">100*B5/$F5</f>
        <v>88.623344390430944</v>
      </c>
      <c r="Q5" s="79">
        <f t="shared" si="0"/>
        <v>90.84351848223605</v>
      </c>
      <c r="R5" s="79">
        <f t="shared" si="0"/>
        <v>93.609109848049371</v>
      </c>
      <c r="S5" s="79">
        <f t="shared" si="0"/>
        <v>96.721537634990128</v>
      </c>
      <c r="T5" s="79">
        <f t="shared" ref="T5:T45" si="1">100*F5/$F5</f>
        <v>100</v>
      </c>
      <c r="U5" s="79">
        <f t="shared" ref="U5:AA19" si="2">100*G5/$F5</f>
        <v>104.07855019137533</v>
      </c>
      <c r="V5" s="79">
        <f t="shared" si="2"/>
        <v>107.85213693011229</v>
      </c>
      <c r="W5" s="79">
        <f t="shared" si="2"/>
        <v>111.47173607011342</v>
      </c>
      <c r="X5" s="79">
        <f t="shared" si="2"/>
        <v>115.10383557039047</v>
      </c>
      <c r="Y5" s="79">
        <f t="shared" si="2"/>
        <v>118.92347285915947</v>
      </c>
      <c r="Z5" s="79">
        <f t="shared" si="2"/>
        <v>122.76396567129039</v>
      </c>
      <c r="AA5" s="84">
        <f t="shared" si="2"/>
        <v>126.77415249338469</v>
      </c>
    </row>
    <row r="6" spans="1:27" s="17" customFormat="1" ht="13" x14ac:dyDescent="0.3">
      <c r="A6" s="20" t="s">
        <v>1</v>
      </c>
      <c r="B6" s="21">
        <v>1412364</v>
      </c>
      <c r="C6" s="21">
        <v>1436486</v>
      </c>
      <c r="D6" s="21">
        <v>1461942</v>
      </c>
      <c r="E6" s="21">
        <v>1477602</v>
      </c>
      <c r="F6" s="21">
        <v>1483895</v>
      </c>
      <c r="G6" s="21">
        <v>1512261</v>
      </c>
      <c r="H6" s="21">
        <v>1542049</v>
      </c>
      <c r="I6" s="21">
        <v>1571996</v>
      </c>
      <c r="J6" s="21">
        <v>1594437</v>
      </c>
      <c r="K6" s="21">
        <v>1616431</v>
      </c>
      <c r="L6" s="21">
        <v>1635834</v>
      </c>
      <c r="M6" s="22">
        <v>1657884</v>
      </c>
      <c r="O6" s="20" t="s">
        <v>1</v>
      </c>
      <c r="P6" s="80">
        <f t="shared" si="0"/>
        <v>95.179510679663991</v>
      </c>
      <c r="Q6" s="80">
        <f t="shared" si="0"/>
        <v>96.805097395705218</v>
      </c>
      <c r="R6" s="80">
        <f t="shared" si="0"/>
        <v>98.520582655780899</v>
      </c>
      <c r="S6" s="80">
        <f t="shared" si="0"/>
        <v>99.57591339009835</v>
      </c>
      <c r="T6" s="80">
        <f t="shared" si="1"/>
        <v>100</v>
      </c>
      <c r="U6" s="80">
        <f t="shared" si="2"/>
        <v>101.91159077967107</v>
      </c>
      <c r="V6" s="80">
        <f t="shared" si="2"/>
        <v>103.91901044211349</v>
      </c>
      <c r="W6" s="80">
        <f t="shared" si="2"/>
        <v>105.9371451484101</v>
      </c>
      <c r="X6" s="80">
        <f t="shared" si="2"/>
        <v>107.44944891653385</v>
      </c>
      <c r="Y6" s="80">
        <f t="shared" si="2"/>
        <v>108.93162925948265</v>
      </c>
      <c r="Z6" s="80">
        <f t="shared" si="2"/>
        <v>110.23920156075734</v>
      </c>
      <c r="AA6" s="85">
        <f t="shared" si="2"/>
        <v>111.72515575562961</v>
      </c>
    </row>
    <row r="7" spans="1:27" s="17" customFormat="1" ht="13" x14ac:dyDescent="0.3">
      <c r="A7" s="19" t="s">
        <v>2</v>
      </c>
      <c r="B7" s="23">
        <v>1814892</v>
      </c>
      <c r="C7" s="23">
        <v>1828255</v>
      </c>
      <c r="D7" s="23">
        <v>1848468</v>
      </c>
      <c r="E7" s="23">
        <v>1871484</v>
      </c>
      <c r="F7" s="23">
        <v>1903639</v>
      </c>
      <c r="G7" s="23">
        <v>1941800</v>
      </c>
      <c r="H7" s="23">
        <v>1976481</v>
      </c>
      <c r="I7" s="23">
        <v>2012215</v>
      </c>
      <c r="J7" s="23">
        <v>2046575</v>
      </c>
      <c r="K7" s="23">
        <v>2078829</v>
      </c>
      <c r="L7" s="23">
        <v>2112826</v>
      </c>
      <c r="M7" s="24">
        <v>2147929</v>
      </c>
      <c r="O7" s="19" t="s">
        <v>2</v>
      </c>
      <c r="P7" s="79">
        <f t="shared" si="0"/>
        <v>95.338034154584989</v>
      </c>
      <c r="Q7" s="79">
        <f t="shared" si="0"/>
        <v>96.040005484233092</v>
      </c>
      <c r="R7" s="79">
        <f t="shared" si="0"/>
        <v>97.101813946867026</v>
      </c>
      <c r="S7" s="79">
        <f t="shared" si="0"/>
        <v>98.310866713699397</v>
      </c>
      <c r="T7" s="79">
        <f t="shared" si="1"/>
        <v>100</v>
      </c>
      <c r="U7" s="79">
        <f t="shared" si="2"/>
        <v>102.00463428202511</v>
      </c>
      <c r="V7" s="79">
        <f t="shared" si="2"/>
        <v>103.82646079429976</v>
      </c>
      <c r="W7" s="79">
        <f t="shared" si="2"/>
        <v>105.70360241621442</v>
      </c>
      <c r="X7" s="79">
        <f t="shared" si="2"/>
        <v>107.50856648765864</v>
      </c>
      <c r="Y7" s="79">
        <f t="shared" si="2"/>
        <v>109.20290033982283</v>
      </c>
      <c r="Z7" s="79">
        <f t="shared" si="2"/>
        <v>110.98879566976721</v>
      </c>
      <c r="AA7" s="84">
        <f t="shared" si="2"/>
        <v>112.83279025067253</v>
      </c>
    </row>
    <row r="8" spans="1:27" s="17" customFormat="1" ht="13" x14ac:dyDescent="0.3">
      <c r="A8" s="20" t="s">
        <v>4</v>
      </c>
      <c r="B8" s="21">
        <v>4421379</v>
      </c>
      <c r="C8" s="21">
        <v>4541116</v>
      </c>
      <c r="D8" s="21">
        <v>4669325</v>
      </c>
      <c r="E8" s="21">
        <v>4804015</v>
      </c>
      <c r="F8" s="21">
        <v>4955235</v>
      </c>
      <c r="G8" s="21">
        <v>5154937</v>
      </c>
      <c r="H8" s="21">
        <v>5352983</v>
      </c>
      <c r="I8" s="21">
        <v>5542326</v>
      </c>
      <c r="J8" s="21">
        <v>5722237</v>
      </c>
      <c r="K8" s="21">
        <v>5920968</v>
      </c>
      <c r="L8" s="21">
        <v>6135967</v>
      </c>
      <c r="M8" s="22">
        <v>6358220</v>
      </c>
      <c r="O8" s="20" t="s">
        <v>4</v>
      </c>
      <c r="P8" s="80">
        <f t="shared" si="0"/>
        <v>89.226424175644539</v>
      </c>
      <c r="Q8" s="80">
        <f t="shared" si="0"/>
        <v>91.642797970227448</v>
      </c>
      <c r="R8" s="80">
        <f t="shared" si="0"/>
        <v>94.230142465493557</v>
      </c>
      <c r="S8" s="80">
        <f t="shared" si="0"/>
        <v>96.948277932328139</v>
      </c>
      <c r="T8" s="80">
        <f t="shared" si="1"/>
        <v>100</v>
      </c>
      <c r="U8" s="80">
        <f t="shared" si="2"/>
        <v>104.03012167939563</v>
      </c>
      <c r="V8" s="80">
        <f t="shared" si="2"/>
        <v>108.02682415667471</v>
      </c>
      <c r="W8" s="80">
        <f t="shared" si="2"/>
        <v>111.84789419674344</v>
      </c>
      <c r="X8" s="80">
        <f t="shared" si="2"/>
        <v>115.47862008562662</v>
      </c>
      <c r="Y8" s="80">
        <f t="shared" si="2"/>
        <v>119.48914632706622</v>
      </c>
      <c r="Z8" s="80">
        <f t="shared" si="2"/>
        <v>123.8279718318102</v>
      </c>
      <c r="AA8" s="85">
        <f t="shared" si="2"/>
        <v>128.31318797191253</v>
      </c>
    </row>
    <row r="9" spans="1:27" s="17" customFormat="1" ht="13" x14ac:dyDescent="0.3">
      <c r="A9" s="19" t="s">
        <v>5</v>
      </c>
      <c r="B9" s="23">
        <v>1230053</v>
      </c>
      <c r="C9" s="23">
        <v>1259946</v>
      </c>
      <c r="D9" s="23">
        <v>1291732</v>
      </c>
      <c r="E9" s="23">
        <v>1324103</v>
      </c>
      <c r="F9" s="23">
        <v>1347420</v>
      </c>
      <c r="G9" s="23">
        <v>1381888</v>
      </c>
      <c r="H9" s="23">
        <v>1415682</v>
      </c>
      <c r="I9" s="23">
        <v>1449153</v>
      </c>
      <c r="J9" s="23">
        <v>1480313</v>
      </c>
      <c r="K9" s="23">
        <v>1509055</v>
      </c>
      <c r="L9" s="23">
        <v>1536705</v>
      </c>
      <c r="M9" s="24">
        <v>1563989</v>
      </c>
      <c r="O9" s="19" t="s">
        <v>5</v>
      </c>
      <c r="P9" s="79">
        <f t="shared" si="0"/>
        <v>91.289501417523866</v>
      </c>
      <c r="Q9" s="79">
        <f t="shared" si="0"/>
        <v>93.508037582936282</v>
      </c>
      <c r="R9" s="79">
        <f t="shared" si="0"/>
        <v>95.86706446393849</v>
      </c>
      <c r="S9" s="79">
        <f t="shared" si="0"/>
        <v>98.269507651660206</v>
      </c>
      <c r="T9" s="79">
        <f t="shared" si="1"/>
        <v>100</v>
      </c>
      <c r="U9" s="79">
        <f t="shared" si="2"/>
        <v>102.55807394873165</v>
      </c>
      <c r="V9" s="79">
        <f t="shared" si="2"/>
        <v>105.06612637484972</v>
      </c>
      <c r="W9" s="79">
        <f t="shared" si="2"/>
        <v>107.55020706238589</v>
      </c>
      <c r="X9" s="79">
        <f t="shared" si="2"/>
        <v>109.86277478440279</v>
      </c>
      <c r="Y9" s="79">
        <f t="shared" si="2"/>
        <v>111.99588843864571</v>
      </c>
      <c r="Z9" s="79">
        <f t="shared" si="2"/>
        <v>114.04795832034554</v>
      </c>
      <c r="AA9" s="84">
        <f t="shared" si="2"/>
        <v>116.07286517937985</v>
      </c>
    </row>
    <row r="10" spans="1:27" s="17" customFormat="1" ht="13" x14ac:dyDescent="0.3">
      <c r="A10" s="20" t="s">
        <v>6</v>
      </c>
      <c r="B10" s="21">
        <v>1453264</v>
      </c>
      <c r="C10" s="21">
        <v>1499496</v>
      </c>
      <c r="D10" s="21">
        <v>1547752</v>
      </c>
      <c r="E10" s="21">
        <v>1598984</v>
      </c>
      <c r="F10" s="21">
        <v>1653822</v>
      </c>
      <c r="G10" s="21">
        <v>1712716</v>
      </c>
      <c r="H10" s="21">
        <v>1774353</v>
      </c>
      <c r="I10" s="21">
        <v>1837314</v>
      </c>
      <c r="J10" s="21">
        <v>1906363</v>
      </c>
      <c r="K10" s="21">
        <v>1985718</v>
      </c>
      <c r="L10" s="21">
        <v>2070796</v>
      </c>
      <c r="M10" s="22">
        <v>2165195</v>
      </c>
      <c r="O10" s="20" t="s">
        <v>6</v>
      </c>
      <c r="P10" s="80">
        <f t="shared" si="0"/>
        <v>87.873060099575412</v>
      </c>
      <c r="Q10" s="80">
        <f t="shared" si="0"/>
        <v>90.668524182167133</v>
      </c>
      <c r="R10" s="80">
        <f t="shared" si="0"/>
        <v>93.586371447471379</v>
      </c>
      <c r="S10" s="80">
        <f t="shared" si="0"/>
        <v>96.68416552688258</v>
      </c>
      <c r="T10" s="80">
        <f t="shared" si="1"/>
        <v>100</v>
      </c>
      <c r="U10" s="80">
        <f t="shared" si="2"/>
        <v>103.56108456653739</v>
      </c>
      <c r="V10" s="80">
        <f t="shared" si="2"/>
        <v>107.28802736932995</v>
      </c>
      <c r="W10" s="80">
        <f t="shared" si="2"/>
        <v>111.09502715528032</v>
      </c>
      <c r="X10" s="80">
        <f t="shared" si="2"/>
        <v>115.27014394535809</v>
      </c>
      <c r="Y10" s="80">
        <f t="shared" si="2"/>
        <v>120.06842332488019</v>
      </c>
      <c r="Z10" s="80">
        <f t="shared" si="2"/>
        <v>125.21274961876188</v>
      </c>
      <c r="AA10" s="85">
        <f t="shared" si="2"/>
        <v>130.92067949271444</v>
      </c>
    </row>
    <row r="11" spans="1:27" s="17" customFormat="1" ht="13" x14ac:dyDescent="0.3">
      <c r="A11" s="19" t="s">
        <v>8</v>
      </c>
      <c r="B11" s="23">
        <v>1495670</v>
      </c>
      <c r="C11" s="23">
        <v>1535538</v>
      </c>
      <c r="D11" s="23">
        <v>1578388</v>
      </c>
      <c r="E11" s="23">
        <v>1616836</v>
      </c>
      <c r="F11" s="23">
        <v>1669215</v>
      </c>
      <c r="G11" s="23">
        <v>1734367</v>
      </c>
      <c r="H11" s="23">
        <v>1796259</v>
      </c>
      <c r="I11" s="23">
        <v>1852882</v>
      </c>
      <c r="J11" s="23">
        <v>1905777</v>
      </c>
      <c r="K11" s="23">
        <v>1960407</v>
      </c>
      <c r="L11" s="23">
        <v>2013997</v>
      </c>
      <c r="M11" s="24">
        <v>2063053</v>
      </c>
      <c r="O11" s="19" t="s">
        <v>8</v>
      </c>
      <c r="P11" s="79">
        <f t="shared" si="0"/>
        <v>89.603196712227003</v>
      </c>
      <c r="Q11" s="79">
        <f t="shared" si="0"/>
        <v>91.991624805672132</v>
      </c>
      <c r="R11" s="79">
        <f t="shared" si="0"/>
        <v>94.558699748085175</v>
      </c>
      <c r="S11" s="79">
        <f t="shared" si="0"/>
        <v>96.862057913450329</v>
      </c>
      <c r="T11" s="79">
        <f t="shared" si="1"/>
        <v>100</v>
      </c>
      <c r="U11" s="79">
        <f t="shared" si="2"/>
        <v>103.90315208046896</v>
      </c>
      <c r="V11" s="79">
        <f t="shared" si="2"/>
        <v>107.61100277675435</v>
      </c>
      <c r="W11" s="79">
        <f t="shared" si="2"/>
        <v>111.00319611314301</v>
      </c>
      <c r="X11" s="79">
        <f t="shared" si="2"/>
        <v>114.17205093412173</v>
      </c>
      <c r="Y11" s="79">
        <f t="shared" si="2"/>
        <v>117.44484682919816</v>
      </c>
      <c r="Z11" s="79">
        <f t="shared" si="2"/>
        <v>120.65533798821602</v>
      </c>
      <c r="AA11" s="84">
        <f t="shared" si="2"/>
        <v>123.59420446137855</v>
      </c>
    </row>
    <row r="12" spans="1:27" s="17" customFormat="1" ht="13" x14ac:dyDescent="0.3">
      <c r="A12" s="20" t="s">
        <v>9</v>
      </c>
      <c r="B12" s="21">
        <v>16409018</v>
      </c>
      <c r="C12" s="21">
        <v>16623877</v>
      </c>
      <c r="D12" s="21">
        <v>16815375</v>
      </c>
      <c r="E12" s="21">
        <v>16873017</v>
      </c>
      <c r="F12" s="21">
        <v>16589929</v>
      </c>
      <c r="G12" s="21">
        <v>16659291</v>
      </c>
      <c r="H12" s="21">
        <v>16783984</v>
      </c>
      <c r="I12" s="21">
        <v>16970755</v>
      </c>
      <c r="J12" s="21">
        <v>17194443</v>
      </c>
      <c r="K12" s="21">
        <v>17404939</v>
      </c>
      <c r="L12" s="21">
        <v>17609704</v>
      </c>
      <c r="M12" s="22">
        <v>17798089</v>
      </c>
      <c r="O12" s="20" t="s">
        <v>9</v>
      </c>
      <c r="P12" s="80">
        <f t="shared" si="0"/>
        <v>98.909513114854192</v>
      </c>
      <c r="Q12" s="80">
        <f t="shared" si="0"/>
        <v>100.20463017050886</v>
      </c>
      <c r="R12" s="80">
        <f t="shared" si="0"/>
        <v>101.35893288030347</v>
      </c>
      <c r="S12" s="80">
        <f t="shared" si="0"/>
        <v>101.70638463853582</v>
      </c>
      <c r="T12" s="80">
        <f t="shared" si="1"/>
        <v>100</v>
      </c>
      <c r="U12" s="80">
        <f t="shared" si="2"/>
        <v>100.41809702741946</v>
      </c>
      <c r="V12" s="80">
        <f t="shared" si="2"/>
        <v>101.16971567509421</v>
      </c>
      <c r="W12" s="80">
        <f t="shared" si="2"/>
        <v>102.29552519483356</v>
      </c>
      <c r="X12" s="80">
        <f t="shared" si="2"/>
        <v>103.64386128475897</v>
      </c>
      <c r="Y12" s="80">
        <f t="shared" si="2"/>
        <v>104.91267925257546</v>
      </c>
      <c r="Z12" s="80">
        <f t="shared" si="2"/>
        <v>106.14695216597974</v>
      </c>
      <c r="AA12" s="85">
        <f t="shared" si="2"/>
        <v>107.28249047961567</v>
      </c>
    </row>
    <row r="13" spans="1:27" s="17" customFormat="1" ht="13" x14ac:dyDescent="0.3">
      <c r="A13" s="19" t="s">
        <v>10</v>
      </c>
      <c r="B13" s="23">
        <v>843590</v>
      </c>
      <c r="C13" s="23">
        <v>864137</v>
      </c>
      <c r="D13" s="23">
        <v>888984</v>
      </c>
      <c r="E13" s="23">
        <v>919178</v>
      </c>
      <c r="F13" s="23">
        <v>952974</v>
      </c>
      <c r="G13" s="23">
        <v>986299</v>
      </c>
      <c r="H13" s="23">
        <v>1013557</v>
      </c>
      <c r="I13" s="23">
        <v>1040682</v>
      </c>
      <c r="J13" s="23">
        <v>1063879</v>
      </c>
      <c r="K13" s="23">
        <v>1086058</v>
      </c>
      <c r="L13" s="23">
        <v>1105863</v>
      </c>
      <c r="M13" s="24">
        <v>1126805</v>
      </c>
      <c r="O13" s="19" t="s">
        <v>10</v>
      </c>
      <c r="P13" s="79">
        <f t="shared" si="0"/>
        <v>88.521827458041884</v>
      </c>
      <c r="Q13" s="79">
        <f t="shared" si="0"/>
        <v>90.677919859303614</v>
      </c>
      <c r="R13" s="79">
        <f t="shared" si="0"/>
        <v>93.285231286477909</v>
      </c>
      <c r="S13" s="79">
        <f t="shared" si="0"/>
        <v>96.453628325641617</v>
      </c>
      <c r="T13" s="79">
        <f t="shared" si="1"/>
        <v>100</v>
      </c>
      <c r="U13" s="79">
        <f t="shared" si="2"/>
        <v>103.49694745082238</v>
      </c>
      <c r="V13" s="79">
        <f t="shared" si="2"/>
        <v>106.35725633647928</v>
      </c>
      <c r="W13" s="79">
        <f t="shared" si="2"/>
        <v>109.20360891273005</v>
      </c>
      <c r="X13" s="79">
        <f t="shared" si="2"/>
        <v>111.63777815554255</v>
      </c>
      <c r="Y13" s="79">
        <f t="shared" si="2"/>
        <v>113.96512391733667</v>
      </c>
      <c r="Z13" s="79">
        <f t="shared" si="2"/>
        <v>116.04335480296419</v>
      </c>
      <c r="AA13" s="84">
        <f t="shared" si="2"/>
        <v>118.24089639381558</v>
      </c>
    </row>
    <row r="14" spans="1:27" s="17" customFormat="1" ht="13" x14ac:dyDescent="0.3">
      <c r="A14" s="20" t="s">
        <v>11</v>
      </c>
      <c r="B14" s="21">
        <v>7451435</v>
      </c>
      <c r="C14" s="21">
        <v>7577395</v>
      </c>
      <c r="D14" s="21">
        <v>7727114</v>
      </c>
      <c r="E14" s="21">
        <v>7892790</v>
      </c>
      <c r="F14" s="21">
        <v>8052204</v>
      </c>
      <c r="G14" s="21">
        <v>8179883</v>
      </c>
      <c r="H14" s="21">
        <v>8345531</v>
      </c>
      <c r="I14" s="21">
        <v>8510477</v>
      </c>
      <c r="J14" s="21">
        <v>8630798</v>
      </c>
      <c r="K14" s="21">
        <v>8752637</v>
      </c>
      <c r="L14" s="21">
        <v>8878945</v>
      </c>
      <c r="M14" s="22">
        <v>9017420</v>
      </c>
      <c r="O14" s="20" t="s">
        <v>11</v>
      </c>
      <c r="P14" s="80">
        <f t="shared" si="0"/>
        <v>92.5390737740872</v>
      </c>
      <c r="Q14" s="80">
        <f t="shared" si="0"/>
        <v>94.103365985263167</v>
      </c>
      <c r="R14" s="80">
        <f t="shared" si="0"/>
        <v>95.962720268885391</v>
      </c>
      <c r="S14" s="80">
        <f t="shared" si="0"/>
        <v>98.020243898440725</v>
      </c>
      <c r="T14" s="80">
        <f t="shared" si="1"/>
        <v>100</v>
      </c>
      <c r="U14" s="80">
        <f t="shared" si="2"/>
        <v>101.58564040354666</v>
      </c>
      <c r="V14" s="80">
        <f t="shared" si="2"/>
        <v>103.64281630221987</v>
      </c>
      <c r="W14" s="80">
        <f t="shared" si="2"/>
        <v>105.69127409091971</v>
      </c>
      <c r="X14" s="80">
        <f t="shared" si="2"/>
        <v>107.18553578622698</v>
      </c>
      <c r="Y14" s="80">
        <f t="shared" si="2"/>
        <v>108.69864946292965</v>
      </c>
      <c r="Z14" s="80">
        <f t="shared" si="2"/>
        <v>110.26726347221208</v>
      </c>
      <c r="AA14" s="85">
        <f t="shared" si="2"/>
        <v>111.98697896873949</v>
      </c>
    </row>
    <row r="15" spans="1:27" s="17" customFormat="1" ht="13" x14ac:dyDescent="0.3">
      <c r="A15" s="19" t="s">
        <v>12</v>
      </c>
      <c r="B15" s="23">
        <v>232885</v>
      </c>
      <c r="C15" s="23">
        <v>233235</v>
      </c>
      <c r="D15" s="23">
        <v>232630</v>
      </c>
      <c r="E15" s="23">
        <v>232235</v>
      </c>
      <c r="F15" s="23">
        <v>233324</v>
      </c>
      <c r="G15" s="23">
        <v>236336</v>
      </c>
      <c r="H15" s="23">
        <v>239918</v>
      </c>
      <c r="I15" s="23">
        <v>244067</v>
      </c>
      <c r="J15" s="23">
        <v>248337</v>
      </c>
      <c r="K15" s="23">
        <v>252399</v>
      </c>
      <c r="L15" s="23">
        <v>256429</v>
      </c>
      <c r="M15" s="24">
        <v>260115</v>
      </c>
      <c r="O15" s="19" t="s">
        <v>12</v>
      </c>
      <c r="P15" s="79">
        <f t="shared" si="0"/>
        <v>99.811849616841812</v>
      </c>
      <c r="Q15" s="79">
        <f t="shared" si="0"/>
        <v>99.961855617081824</v>
      </c>
      <c r="R15" s="79">
        <f t="shared" si="0"/>
        <v>99.702559530952669</v>
      </c>
      <c r="S15" s="79">
        <f t="shared" si="0"/>
        <v>99.533267044967516</v>
      </c>
      <c r="T15" s="79">
        <f t="shared" si="1"/>
        <v>100</v>
      </c>
      <c r="U15" s="79">
        <f t="shared" si="2"/>
        <v>101.29090877920831</v>
      </c>
      <c r="V15" s="79">
        <f t="shared" si="2"/>
        <v>102.82611304452178</v>
      </c>
      <c r="W15" s="79">
        <f t="shared" si="2"/>
        <v>104.60432703022407</v>
      </c>
      <c r="X15" s="79">
        <f t="shared" si="2"/>
        <v>106.43440023315219</v>
      </c>
      <c r="Y15" s="79">
        <f t="shared" si="2"/>
        <v>108.17532701308052</v>
      </c>
      <c r="Z15" s="79">
        <f t="shared" si="2"/>
        <v>109.9025389587012</v>
      </c>
      <c r="AA15" s="84">
        <f t="shared" si="2"/>
        <v>111.48231643551456</v>
      </c>
    </row>
    <row r="16" spans="1:27" s="17" customFormat="1" ht="13" x14ac:dyDescent="0.3">
      <c r="A16" s="20" t="s">
        <v>13</v>
      </c>
      <c r="B16" s="21">
        <v>871975</v>
      </c>
      <c r="C16" s="21">
        <v>883646</v>
      </c>
      <c r="D16" s="21">
        <v>901253</v>
      </c>
      <c r="E16" s="21">
        <v>925738</v>
      </c>
      <c r="F16" s="21">
        <v>960340</v>
      </c>
      <c r="G16" s="21">
        <v>998916</v>
      </c>
      <c r="H16" s="21">
        <v>1037372</v>
      </c>
      <c r="I16" s="21">
        <v>1073966</v>
      </c>
      <c r="J16" s="21">
        <v>1107245</v>
      </c>
      <c r="K16" s="21">
        <v>1136537</v>
      </c>
      <c r="L16" s="21">
        <v>1164643</v>
      </c>
      <c r="M16" s="22">
        <v>1192077</v>
      </c>
      <c r="O16" s="20" t="s">
        <v>13</v>
      </c>
      <c r="P16" s="80">
        <f t="shared" si="0"/>
        <v>90.79857133931732</v>
      </c>
      <c r="Q16" s="80">
        <f t="shared" si="0"/>
        <v>92.013870087677276</v>
      </c>
      <c r="R16" s="80">
        <f t="shared" si="0"/>
        <v>93.847283253847593</v>
      </c>
      <c r="S16" s="80">
        <f t="shared" si="0"/>
        <v>96.396901097527959</v>
      </c>
      <c r="T16" s="80">
        <f t="shared" si="1"/>
        <v>100</v>
      </c>
      <c r="U16" s="80">
        <f t="shared" si="2"/>
        <v>104.0169106774684</v>
      </c>
      <c r="V16" s="80">
        <f t="shared" si="2"/>
        <v>108.02132578045276</v>
      </c>
      <c r="W16" s="80">
        <f t="shared" si="2"/>
        <v>111.83185121935981</v>
      </c>
      <c r="X16" s="80">
        <f t="shared" si="2"/>
        <v>115.29718641314534</v>
      </c>
      <c r="Y16" s="80">
        <f t="shared" si="2"/>
        <v>118.34735614469875</v>
      </c>
      <c r="Z16" s="80">
        <f t="shared" si="2"/>
        <v>121.27402794843493</v>
      </c>
      <c r="AA16" s="85">
        <f t="shared" si="2"/>
        <v>124.13072453506049</v>
      </c>
    </row>
    <row r="17" spans="1:27" s="17" customFormat="1" ht="13" x14ac:dyDescent="0.3">
      <c r="A17" s="19" t="s">
        <v>14</v>
      </c>
      <c r="B17" s="23">
        <v>10431772</v>
      </c>
      <c r="C17" s="23">
        <v>10544351</v>
      </c>
      <c r="D17" s="23">
        <v>10669613</v>
      </c>
      <c r="E17" s="23">
        <v>10800330</v>
      </c>
      <c r="F17" s="23">
        <v>11025429</v>
      </c>
      <c r="G17" s="23">
        <v>11350025</v>
      </c>
      <c r="H17" s="23">
        <v>11695697</v>
      </c>
      <c r="I17" s="23">
        <v>12053374</v>
      </c>
      <c r="J17" s="23">
        <v>12393831</v>
      </c>
      <c r="K17" s="23">
        <v>12706536</v>
      </c>
      <c r="L17" s="23">
        <v>12998929</v>
      </c>
      <c r="M17" s="24">
        <v>13279055</v>
      </c>
      <c r="O17" s="19" t="s">
        <v>14</v>
      </c>
      <c r="P17" s="79">
        <f t="shared" si="0"/>
        <v>94.61556552584031</v>
      </c>
      <c r="Q17" s="79">
        <f t="shared" si="0"/>
        <v>95.636650510379226</v>
      </c>
      <c r="R17" s="79">
        <f t="shared" si="0"/>
        <v>96.77276956751524</v>
      </c>
      <c r="S17" s="79">
        <f t="shared" si="0"/>
        <v>97.958365157491826</v>
      </c>
      <c r="T17" s="79">
        <f t="shared" si="1"/>
        <v>100</v>
      </c>
      <c r="U17" s="79">
        <f t="shared" si="2"/>
        <v>102.94406684764829</v>
      </c>
      <c r="V17" s="79">
        <f t="shared" si="2"/>
        <v>106.07929178991584</v>
      </c>
      <c r="W17" s="79">
        <f t="shared" si="2"/>
        <v>109.32340138420011</v>
      </c>
      <c r="X17" s="79">
        <f t="shared" si="2"/>
        <v>112.41132657967323</v>
      </c>
      <c r="Y17" s="79">
        <f t="shared" si="2"/>
        <v>115.24754274867672</v>
      </c>
      <c r="Z17" s="79">
        <f t="shared" si="2"/>
        <v>117.89953025864118</v>
      </c>
      <c r="AA17" s="84">
        <f t="shared" si="2"/>
        <v>120.44025679182188</v>
      </c>
    </row>
    <row r="18" spans="1:27" s="17" customFormat="1" ht="13" x14ac:dyDescent="0.3">
      <c r="A18" s="20" t="s">
        <v>15</v>
      </c>
      <c r="B18" s="21">
        <v>9742975</v>
      </c>
      <c r="C18" s="21">
        <v>9893628</v>
      </c>
      <c r="D18" s="21">
        <v>10071808</v>
      </c>
      <c r="E18" s="21">
        <v>10262727</v>
      </c>
      <c r="F18" s="21">
        <v>10458186</v>
      </c>
      <c r="G18" s="21">
        <v>10840946</v>
      </c>
      <c r="H18" s="21">
        <v>11131841</v>
      </c>
      <c r="I18" s="21">
        <v>11406821</v>
      </c>
      <c r="J18" s="21">
        <v>11611167</v>
      </c>
      <c r="K18" s="21">
        <v>11814085</v>
      </c>
      <c r="L18" s="21">
        <v>11989322</v>
      </c>
      <c r="M18" s="22">
        <v>12165557</v>
      </c>
      <c r="O18" s="20" t="s">
        <v>15</v>
      </c>
      <c r="P18" s="80">
        <f t="shared" si="0"/>
        <v>93.161232741509863</v>
      </c>
      <c r="Q18" s="80">
        <f t="shared" si="0"/>
        <v>94.601759808058489</v>
      </c>
      <c r="R18" s="80">
        <f t="shared" si="0"/>
        <v>96.305496957120482</v>
      </c>
      <c r="S18" s="80">
        <f t="shared" si="0"/>
        <v>98.131042993498113</v>
      </c>
      <c r="T18" s="80">
        <f t="shared" si="1"/>
        <v>100</v>
      </c>
      <c r="U18" s="80">
        <f t="shared" si="2"/>
        <v>103.65990813320781</v>
      </c>
      <c r="V18" s="80">
        <f t="shared" si="2"/>
        <v>106.44141345353773</v>
      </c>
      <c r="W18" s="80">
        <f t="shared" si="2"/>
        <v>109.07074133124043</v>
      </c>
      <c r="X18" s="80">
        <f t="shared" si="2"/>
        <v>111.02467483366618</v>
      </c>
      <c r="Y18" s="80">
        <f t="shared" si="2"/>
        <v>112.96495396046694</v>
      </c>
      <c r="Z18" s="80">
        <f t="shared" si="2"/>
        <v>114.6405504740497</v>
      </c>
      <c r="AA18" s="85">
        <f t="shared" si="2"/>
        <v>116.32568975154965</v>
      </c>
    </row>
    <row r="19" spans="1:27" s="17" customFormat="1" ht="13" x14ac:dyDescent="0.3">
      <c r="A19" s="19" t="s">
        <v>89</v>
      </c>
      <c r="B19" s="23">
        <v>2057753</v>
      </c>
      <c r="C19" s="23">
        <v>2073587</v>
      </c>
      <c r="D19" s="23">
        <v>2096461</v>
      </c>
      <c r="E19" s="23">
        <v>2127908</v>
      </c>
      <c r="F19" s="23">
        <v>2163085</v>
      </c>
      <c r="G19" s="23">
        <v>2194106</v>
      </c>
      <c r="H19" s="23">
        <v>2223141</v>
      </c>
      <c r="I19" s="23">
        <v>2253799</v>
      </c>
      <c r="J19" s="23">
        <v>2280963</v>
      </c>
      <c r="K19" s="23">
        <v>2306297</v>
      </c>
      <c r="L19" s="23">
        <v>2329952</v>
      </c>
      <c r="M19" s="24">
        <v>2348341</v>
      </c>
      <c r="O19" s="19" t="s">
        <v>89</v>
      </c>
      <c r="P19" s="79">
        <f t="shared" si="0"/>
        <v>95.130473374832704</v>
      </c>
      <c r="Q19" s="79">
        <f t="shared" si="0"/>
        <v>95.862483443785152</v>
      </c>
      <c r="R19" s="79">
        <f t="shared" si="0"/>
        <v>96.919954601876483</v>
      </c>
      <c r="S19" s="79">
        <f t="shared" si="0"/>
        <v>98.373757850477446</v>
      </c>
      <c r="T19" s="79">
        <f t="shared" si="1"/>
        <v>100</v>
      </c>
      <c r="U19" s="79">
        <f t="shared" si="2"/>
        <v>101.43410915428659</v>
      </c>
      <c r="V19" s="79">
        <f t="shared" si="2"/>
        <v>102.77640499564279</v>
      </c>
      <c r="W19" s="79">
        <f t="shared" si="2"/>
        <v>104.19373256252067</v>
      </c>
      <c r="X19" s="79">
        <f t="shared" si="2"/>
        <v>105.44953157180601</v>
      </c>
      <c r="Y19" s="79">
        <f t="shared" si="2"/>
        <v>106.62072919002259</v>
      </c>
      <c r="Z19" s="79">
        <f t="shared" si="2"/>
        <v>107.71430618769027</v>
      </c>
      <c r="AA19" s="84">
        <f t="shared" si="2"/>
        <v>108.5644345922606</v>
      </c>
    </row>
    <row r="20" spans="1:27" s="17" customFormat="1" ht="13" x14ac:dyDescent="0.3">
      <c r="A20" s="19" t="s">
        <v>16</v>
      </c>
      <c r="B20" s="23">
        <v>1614506</v>
      </c>
      <c r="C20" s="23">
        <v>1632087</v>
      </c>
      <c r="D20" s="23">
        <v>1651876</v>
      </c>
      <c r="E20" s="23">
        <v>1667307</v>
      </c>
      <c r="F20" s="23">
        <v>1673522</v>
      </c>
      <c r="G20" s="23">
        <v>1688798</v>
      </c>
      <c r="H20" s="23">
        <v>1716741</v>
      </c>
      <c r="I20" s="23">
        <v>1748022</v>
      </c>
      <c r="J20" s="23">
        <v>1780404</v>
      </c>
      <c r="K20" s="23">
        <v>1812405</v>
      </c>
      <c r="L20" s="23">
        <v>1840095</v>
      </c>
      <c r="M20" s="24">
        <v>1869791</v>
      </c>
      <c r="O20" s="19" t="s">
        <v>16</v>
      </c>
      <c r="P20" s="79">
        <f t="shared" ref="P20:S35" si="3">100*B20/$F20</f>
        <v>96.473545014645765</v>
      </c>
      <c r="Q20" s="79">
        <f t="shared" si="3"/>
        <v>97.524083937946443</v>
      </c>
      <c r="R20" s="79">
        <f t="shared" si="3"/>
        <v>98.706560176681279</v>
      </c>
      <c r="S20" s="79">
        <f t="shared" si="3"/>
        <v>99.6286275292467</v>
      </c>
      <c r="T20" s="79">
        <f t="shared" si="1"/>
        <v>100</v>
      </c>
      <c r="U20" s="79">
        <f t="shared" ref="U20:AA35" si="4">100*G20/$F20</f>
        <v>100.9128054486287</v>
      </c>
      <c r="V20" s="79">
        <f t="shared" si="4"/>
        <v>102.58251758865434</v>
      </c>
      <c r="W20" s="79">
        <f t="shared" si="4"/>
        <v>104.45168931152384</v>
      </c>
      <c r="X20" s="79">
        <f t="shared" si="4"/>
        <v>106.38665042945357</v>
      </c>
      <c r="Y20" s="79">
        <f t="shared" si="4"/>
        <v>108.29884518996464</v>
      </c>
      <c r="Z20" s="79">
        <f t="shared" si="4"/>
        <v>109.95343951259679</v>
      </c>
      <c r="AA20" s="84">
        <f t="shared" si="4"/>
        <v>111.72790079843587</v>
      </c>
    </row>
    <row r="21" spans="1:27" s="17" customFormat="1" ht="13" x14ac:dyDescent="0.3">
      <c r="A21" s="20" t="s">
        <v>17</v>
      </c>
      <c r="B21" s="21">
        <v>471021</v>
      </c>
      <c r="C21" s="21">
        <v>483744</v>
      </c>
      <c r="D21" s="21">
        <v>498902</v>
      </c>
      <c r="E21" s="21">
        <v>515053</v>
      </c>
      <c r="F21" s="21">
        <v>531563</v>
      </c>
      <c r="G21" s="21">
        <v>550057</v>
      </c>
      <c r="H21" s="21">
        <v>569186</v>
      </c>
      <c r="I21" s="21">
        <v>589484</v>
      </c>
      <c r="J21" s="21">
        <v>610270</v>
      </c>
      <c r="K21" s="21">
        <v>629847</v>
      </c>
      <c r="L21" s="21">
        <v>649877</v>
      </c>
      <c r="M21" s="22">
        <v>673362</v>
      </c>
      <c r="O21" s="20" t="s">
        <v>17</v>
      </c>
      <c r="P21" s="80">
        <f t="shared" si="3"/>
        <v>88.610569208165359</v>
      </c>
      <c r="Q21" s="80">
        <f t="shared" si="3"/>
        <v>91.004076656953174</v>
      </c>
      <c r="R21" s="80">
        <f t="shared" si="3"/>
        <v>93.855667155163175</v>
      </c>
      <c r="S21" s="80">
        <f t="shared" si="3"/>
        <v>96.894065237798713</v>
      </c>
      <c r="T21" s="80">
        <f t="shared" si="1"/>
        <v>100</v>
      </c>
      <c r="U21" s="80">
        <f t="shared" si="4"/>
        <v>103.47917368214115</v>
      </c>
      <c r="V21" s="80">
        <f t="shared" si="4"/>
        <v>107.07780639359775</v>
      </c>
      <c r="W21" s="80">
        <f t="shared" si="4"/>
        <v>110.8963565936681</v>
      </c>
      <c r="X21" s="80">
        <f t="shared" si="4"/>
        <v>114.80671152807851</v>
      </c>
      <c r="Y21" s="80">
        <f t="shared" si="4"/>
        <v>118.48962399565056</v>
      </c>
      <c r="Z21" s="80">
        <f t="shared" si="4"/>
        <v>122.25775684161614</v>
      </c>
      <c r="AA21" s="85">
        <f t="shared" si="4"/>
        <v>126.67585968173104</v>
      </c>
    </row>
    <row r="22" spans="1:27" s="17" customFormat="1" ht="13" x14ac:dyDescent="0.3">
      <c r="A22" s="19" t="s">
        <v>18</v>
      </c>
      <c r="B22" s="23">
        <v>36017</v>
      </c>
      <c r="C22" s="23">
        <v>36789</v>
      </c>
      <c r="D22" s="23">
        <v>37621</v>
      </c>
      <c r="E22" s="23">
        <v>38624</v>
      </c>
      <c r="F22" s="23">
        <v>39744</v>
      </c>
      <c r="G22" s="23">
        <v>41001</v>
      </c>
      <c r="H22" s="23">
        <v>42359</v>
      </c>
      <c r="I22" s="23">
        <v>43790</v>
      </c>
      <c r="J22" s="23">
        <v>45307</v>
      </c>
      <c r="K22" s="23">
        <v>46755</v>
      </c>
      <c r="L22" s="23">
        <v>48211</v>
      </c>
      <c r="M22" s="24">
        <v>49862</v>
      </c>
      <c r="O22" s="19" t="s">
        <v>18</v>
      </c>
      <c r="P22" s="79">
        <f t="shared" si="3"/>
        <v>90.622483896940423</v>
      </c>
      <c r="Q22" s="79">
        <f t="shared" si="3"/>
        <v>92.564915458937193</v>
      </c>
      <c r="R22" s="79">
        <f t="shared" si="3"/>
        <v>94.658313204508858</v>
      </c>
      <c r="S22" s="79">
        <f t="shared" si="3"/>
        <v>97.181964573268928</v>
      </c>
      <c r="T22" s="79">
        <f t="shared" si="1"/>
        <v>100</v>
      </c>
      <c r="U22" s="79">
        <f t="shared" si="4"/>
        <v>103.16274154589372</v>
      </c>
      <c r="V22" s="79">
        <f t="shared" si="4"/>
        <v>106.57960950080515</v>
      </c>
      <c r="W22" s="79">
        <f t="shared" si="4"/>
        <v>110.18015297906602</v>
      </c>
      <c r="X22" s="79">
        <f t="shared" si="4"/>
        <v>113.99708132045089</v>
      </c>
      <c r="Y22" s="79">
        <f t="shared" si="4"/>
        <v>117.64039855072464</v>
      </c>
      <c r="Z22" s="79">
        <f t="shared" si="4"/>
        <v>121.30384460547504</v>
      </c>
      <c r="AA22" s="84">
        <f t="shared" si="4"/>
        <v>125.45793075684379</v>
      </c>
    </row>
    <row r="23" spans="1:27" s="17" customFormat="1" ht="13" x14ac:dyDescent="0.3">
      <c r="A23" s="20" t="s">
        <v>19</v>
      </c>
      <c r="B23" s="21">
        <v>705100</v>
      </c>
      <c r="C23" s="21">
        <v>711709</v>
      </c>
      <c r="D23" s="21">
        <v>734111</v>
      </c>
      <c r="E23" s="21">
        <v>752466</v>
      </c>
      <c r="F23" s="21">
        <v>783959</v>
      </c>
      <c r="G23" s="21">
        <v>814187</v>
      </c>
      <c r="H23" s="21">
        <v>851252</v>
      </c>
      <c r="I23" s="21">
        <v>882824</v>
      </c>
      <c r="J23" s="21">
        <v>919503</v>
      </c>
      <c r="K23" s="21">
        <v>958664</v>
      </c>
      <c r="L23" s="21">
        <v>998200</v>
      </c>
      <c r="M23" s="22">
        <v>1034061</v>
      </c>
      <c r="O23" s="20" t="s">
        <v>19</v>
      </c>
      <c r="P23" s="80">
        <f t="shared" si="3"/>
        <v>89.940928033226228</v>
      </c>
      <c r="Q23" s="80">
        <f t="shared" si="3"/>
        <v>90.783956814068077</v>
      </c>
      <c r="R23" s="80">
        <f t="shared" si="3"/>
        <v>93.641504211317169</v>
      </c>
      <c r="S23" s="80">
        <f t="shared" si="3"/>
        <v>95.982825632462919</v>
      </c>
      <c r="T23" s="80">
        <f t="shared" si="1"/>
        <v>100</v>
      </c>
      <c r="U23" s="80">
        <f t="shared" si="4"/>
        <v>103.85581388822629</v>
      </c>
      <c r="V23" s="80">
        <f t="shared" si="4"/>
        <v>108.58373971087774</v>
      </c>
      <c r="W23" s="80">
        <f t="shared" si="4"/>
        <v>112.61099113601604</v>
      </c>
      <c r="X23" s="80">
        <f t="shared" si="4"/>
        <v>117.28967968988174</v>
      </c>
      <c r="Y23" s="80">
        <f t="shared" si="4"/>
        <v>122.28496643319357</v>
      </c>
      <c r="Z23" s="80">
        <f t="shared" si="4"/>
        <v>127.32808731068845</v>
      </c>
      <c r="AA23" s="85">
        <f t="shared" si="4"/>
        <v>131.90243367318953</v>
      </c>
    </row>
    <row r="24" spans="1:27" s="17" customFormat="1" ht="13" x14ac:dyDescent="0.3">
      <c r="A24" s="19" t="s">
        <v>20</v>
      </c>
      <c r="B24" s="23">
        <v>11770687</v>
      </c>
      <c r="C24" s="23">
        <v>11908794</v>
      </c>
      <c r="D24" s="23">
        <v>12029155</v>
      </c>
      <c r="E24" s="23">
        <v>12127535</v>
      </c>
      <c r="F24" s="23">
        <v>12271057</v>
      </c>
      <c r="G24" s="23">
        <v>12505330</v>
      </c>
      <c r="H24" s="23">
        <v>12827385</v>
      </c>
      <c r="I24" s="23">
        <v>13117009</v>
      </c>
      <c r="J24" s="23">
        <v>13294414</v>
      </c>
      <c r="K24" s="23">
        <v>13449148</v>
      </c>
      <c r="L24" s="23">
        <v>13586458</v>
      </c>
      <c r="M24" s="24">
        <v>13700743</v>
      </c>
      <c r="O24" s="19" t="s">
        <v>20</v>
      </c>
      <c r="P24" s="79">
        <f t="shared" si="3"/>
        <v>95.922356158886714</v>
      </c>
      <c r="Q24" s="79">
        <f t="shared" si="3"/>
        <v>97.047825627409281</v>
      </c>
      <c r="R24" s="79">
        <f t="shared" si="3"/>
        <v>98.028678377094977</v>
      </c>
      <c r="S24" s="79">
        <f t="shared" si="3"/>
        <v>98.830402303566842</v>
      </c>
      <c r="T24" s="79">
        <f t="shared" si="1"/>
        <v>100</v>
      </c>
      <c r="U24" s="79">
        <f t="shared" si="4"/>
        <v>101.90915093948304</v>
      </c>
      <c r="V24" s="79">
        <f t="shared" si="4"/>
        <v>104.53365997729453</v>
      </c>
      <c r="W24" s="79">
        <f t="shared" si="4"/>
        <v>106.89388045381909</v>
      </c>
      <c r="X24" s="79">
        <f t="shared" si="4"/>
        <v>108.33959943303988</v>
      </c>
      <c r="Y24" s="79">
        <f t="shared" si="4"/>
        <v>109.60056660155682</v>
      </c>
      <c r="Z24" s="79">
        <f t="shared" si="4"/>
        <v>110.71954111206557</v>
      </c>
      <c r="AA24" s="84">
        <f t="shared" si="4"/>
        <v>111.6508789748104</v>
      </c>
    </row>
    <row r="25" spans="1:27" s="17" customFormat="1" ht="13" x14ac:dyDescent="0.3">
      <c r="A25" s="20" t="s">
        <v>21</v>
      </c>
      <c r="B25" s="21">
        <v>27520530</v>
      </c>
      <c r="C25" s="21">
        <v>28303896</v>
      </c>
      <c r="D25" s="21">
        <v>29125427</v>
      </c>
      <c r="E25" s="21">
        <v>29483665</v>
      </c>
      <c r="F25" s="21">
        <v>29759902</v>
      </c>
      <c r="G25" s="21">
        <v>30811246</v>
      </c>
      <c r="H25" s="21">
        <v>31926017</v>
      </c>
      <c r="I25" s="21">
        <v>33038413</v>
      </c>
      <c r="J25" s="21">
        <v>33867969</v>
      </c>
      <c r="K25" s="21">
        <v>34590611</v>
      </c>
      <c r="L25" s="21">
        <v>35151803</v>
      </c>
      <c r="M25" s="22">
        <v>35577838</v>
      </c>
      <c r="O25" s="20" t="s">
        <v>21</v>
      </c>
      <c r="P25" s="80">
        <f t="shared" si="3"/>
        <v>92.475203715388574</v>
      </c>
      <c r="Q25" s="80">
        <f t="shared" si="3"/>
        <v>95.107490609344083</v>
      </c>
      <c r="R25" s="80">
        <f t="shared" si="3"/>
        <v>97.868020533132139</v>
      </c>
      <c r="S25" s="80">
        <f t="shared" si="3"/>
        <v>99.071781217559121</v>
      </c>
      <c r="T25" s="80">
        <f t="shared" si="1"/>
        <v>100</v>
      </c>
      <c r="U25" s="80">
        <f t="shared" si="4"/>
        <v>103.53275356887936</v>
      </c>
      <c r="V25" s="80">
        <f t="shared" si="4"/>
        <v>107.27863619981007</v>
      </c>
      <c r="W25" s="80">
        <f t="shared" si="4"/>
        <v>111.01653829370809</v>
      </c>
      <c r="X25" s="80">
        <f t="shared" si="4"/>
        <v>113.80403403210131</v>
      </c>
      <c r="Y25" s="80">
        <f t="shared" si="4"/>
        <v>116.23227455520519</v>
      </c>
      <c r="Z25" s="80">
        <f t="shared" si="4"/>
        <v>118.11800657139261</v>
      </c>
      <c r="AA25" s="85">
        <f t="shared" si="4"/>
        <v>119.54958050601107</v>
      </c>
    </row>
    <row r="26" spans="1:27" s="17" customFormat="1" ht="13" x14ac:dyDescent="0.3">
      <c r="A26" s="19" t="s">
        <v>22</v>
      </c>
      <c r="B26" s="23">
        <v>4760676</v>
      </c>
      <c r="C26" s="23">
        <v>4988592</v>
      </c>
      <c r="D26" s="23">
        <v>5176886</v>
      </c>
      <c r="E26" s="23">
        <v>5366109</v>
      </c>
      <c r="F26" s="23">
        <v>5515179</v>
      </c>
      <c r="G26" s="23">
        <v>5766729</v>
      </c>
      <c r="H26" s="23">
        <v>6022659</v>
      </c>
      <c r="I26" s="23">
        <v>6277126</v>
      </c>
      <c r="J26" s="23">
        <v>6541168</v>
      </c>
      <c r="K26" s="23">
        <v>6757083</v>
      </c>
      <c r="L26" s="23">
        <v>7066060</v>
      </c>
      <c r="M26" s="24">
        <v>7380510</v>
      </c>
      <c r="O26" s="19" t="s">
        <v>22</v>
      </c>
      <c r="P26" s="79">
        <f t="shared" si="3"/>
        <v>86.319519275802293</v>
      </c>
      <c r="Q26" s="79">
        <f t="shared" si="3"/>
        <v>90.452041538452335</v>
      </c>
      <c r="R26" s="79">
        <f t="shared" si="3"/>
        <v>93.866146502225945</v>
      </c>
      <c r="S26" s="79">
        <f t="shared" si="3"/>
        <v>97.297095887549617</v>
      </c>
      <c r="T26" s="79">
        <f t="shared" si="1"/>
        <v>100</v>
      </c>
      <c r="U26" s="79">
        <f t="shared" si="4"/>
        <v>104.56104869851006</v>
      </c>
      <c r="V26" s="79">
        <f t="shared" si="4"/>
        <v>109.20151458366084</v>
      </c>
      <c r="W26" s="79">
        <f t="shared" si="4"/>
        <v>113.8154536779314</v>
      </c>
      <c r="X26" s="79">
        <f t="shared" si="4"/>
        <v>118.60300454436747</v>
      </c>
      <c r="Y26" s="79">
        <f t="shared" si="4"/>
        <v>122.51792734197748</v>
      </c>
      <c r="Z26" s="79">
        <f t="shared" si="4"/>
        <v>128.12022964259182</v>
      </c>
      <c r="AA26" s="84">
        <f t="shared" si="4"/>
        <v>133.82176716295155</v>
      </c>
    </row>
    <row r="27" spans="1:27" s="17" customFormat="1" ht="13" x14ac:dyDescent="0.3">
      <c r="A27" s="20" t="s">
        <v>23</v>
      </c>
      <c r="B27" s="21">
        <v>543506</v>
      </c>
      <c r="C27" s="21">
        <v>546840</v>
      </c>
      <c r="D27" s="21">
        <v>546320</v>
      </c>
      <c r="E27" s="21">
        <v>545103</v>
      </c>
      <c r="F27" s="21">
        <v>544320</v>
      </c>
      <c r="G27" s="21">
        <v>542767</v>
      </c>
      <c r="H27" s="21">
        <v>542467</v>
      </c>
      <c r="I27" s="21">
        <v>544925</v>
      </c>
      <c r="J27" s="21">
        <v>547821</v>
      </c>
      <c r="K27" s="21">
        <v>549362</v>
      </c>
      <c r="L27" s="21">
        <v>550996</v>
      </c>
      <c r="M27" s="22">
        <v>552084</v>
      </c>
      <c r="O27" s="20" t="s">
        <v>23</v>
      </c>
      <c r="P27" s="80">
        <f t="shared" si="3"/>
        <v>99.850455614344497</v>
      </c>
      <c r="Q27" s="80">
        <f t="shared" si="3"/>
        <v>100.46296296296296</v>
      </c>
      <c r="R27" s="80">
        <f t="shared" si="3"/>
        <v>100.36743092298647</v>
      </c>
      <c r="S27" s="80">
        <f t="shared" si="3"/>
        <v>100.1438492063492</v>
      </c>
      <c r="T27" s="80">
        <f t="shared" si="1"/>
        <v>100</v>
      </c>
      <c r="U27" s="80">
        <f t="shared" si="4"/>
        <v>99.714689888300995</v>
      </c>
      <c r="V27" s="80">
        <f t="shared" si="4"/>
        <v>99.659575249853035</v>
      </c>
      <c r="W27" s="80">
        <f t="shared" si="4"/>
        <v>100.11114785420341</v>
      </c>
      <c r="X27" s="80">
        <f t="shared" si="4"/>
        <v>100.64318783068784</v>
      </c>
      <c r="Y27" s="80">
        <f t="shared" si="4"/>
        <v>100.92629335684892</v>
      </c>
      <c r="Z27" s="80">
        <f t="shared" si="4"/>
        <v>101.22648442092887</v>
      </c>
      <c r="AA27" s="85">
        <f t="shared" si="4"/>
        <v>101.42636684303351</v>
      </c>
    </row>
    <row r="28" spans="1:27" s="17" customFormat="1" ht="13" x14ac:dyDescent="0.3">
      <c r="A28" s="19" t="s">
        <v>24</v>
      </c>
      <c r="B28" s="23">
        <v>67260</v>
      </c>
      <c r="C28" s="23">
        <v>68292</v>
      </c>
      <c r="D28" s="23">
        <v>69466</v>
      </c>
      <c r="E28" s="23">
        <v>70563</v>
      </c>
      <c r="F28" s="23">
        <v>72174</v>
      </c>
      <c r="G28" s="23">
        <v>74159</v>
      </c>
      <c r="H28" s="23">
        <v>76214</v>
      </c>
      <c r="I28" s="23">
        <v>78607</v>
      </c>
      <c r="J28" s="23">
        <v>80898</v>
      </c>
      <c r="K28" s="23">
        <v>83041</v>
      </c>
      <c r="L28" s="23">
        <v>85169</v>
      </c>
      <c r="M28" s="24">
        <v>87267</v>
      </c>
      <c r="O28" s="19" t="s">
        <v>24</v>
      </c>
      <c r="P28" s="79">
        <f t="shared" si="3"/>
        <v>93.191453986200017</v>
      </c>
      <c r="Q28" s="79">
        <f t="shared" si="3"/>
        <v>94.621331781527971</v>
      </c>
      <c r="R28" s="79">
        <f t="shared" si="3"/>
        <v>96.247956327763461</v>
      </c>
      <c r="S28" s="79">
        <f t="shared" si="3"/>
        <v>97.767894255549095</v>
      </c>
      <c r="T28" s="79">
        <f t="shared" si="1"/>
        <v>100</v>
      </c>
      <c r="U28" s="79">
        <f t="shared" si="4"/>
        <v>102.75029789120735</v>
      </c>
      <c r="V28" s="79">
        <f t="shared" si="4"/>
        <v>105.59758361736914</v>
      </c>
      <c r="W28" s="79">
        <f t="shared" si="4"/>
        <v>108.9131820323108</v>
      </c>
      <c r="X28" s="79">
        <f t="shared" si="4"/>
        <v>112.08745531631889</v>
      </c>
      <c r="Y28" s="79">
        <f t="shared" si="4"/>
        <v>115.05666860642337</v>
      </c>
      <c r="Z28" s="79">
        <f t="shared" si="4"/>
        <v>118.0050987890376</v>
      </c>
      <c r="AA28" s="84">
        <f t="shared" si="4"/>
        <v>120.91196275667137</v>
      </c>
    </row>
    <row r="29" spans="1:27" s="17" customFormat="1" ht="13" x14ac:dyDescent="0.3">
      <c r="A29" s="20" t="s">
        <v>25</v>
      </c>
      <c r="B29" s="21">
        <v>384946</v>
      </c>
      <c r="C29" s="21">
        <v>385572</v>
      </c>
      <c r="D29" s="21">
        <v>384821</v>
      </c>
      <c r="E29" s="21">
        <v>382658</v>
      </c>
      <c r="F29" s="21">
        <v>380341</v>
      </c>
      <c r="G29" s="21">
        <v>379663</v>
      </c>
      <c r="H29" s="21">
        <v>380697</v>
      </c>
      <c r="I29" s="21">
        <v>383348</v>
      </c>
      <c r="J29" s="21">
        <v>385827</v>
      </c>
      <c r="K29" s="21">
        <v>387246</v>
      </c>
      <c r="L29" s="21">
        <v>388381</v>
      </c>
      <c r="M29" s="22">
        <v>388917</v>
      </c>
      <c r="O29" s="20" t="s">
        <v>25</v>
      </c>
      <c r="P29" s="80">
        <f t="shared" si="3"/>
        <v>101.21075561141187</v>
      </c>
      <c r="Q29" s="80">
        <f t="shared" si="3"/>
        <v>101.37534475641596</v>
      </c>
      <c r="R29" s="80">
        <f t="shared" si="3"/>
        <v>101.17789036680242</v>
      </c>
      <c r="S29" s="80">
        <f t="shared" si="3"/>
        <v>100.60919017408062</v>
      </c>
      <c r="T29" s="80">
        <f t="shared" si="1"/>
        <v>100</v>
      </c>
      <c r="U29" s="80">
        <f t="shared" si="4"/>
        <v>99.821738913238377</v>
      </c>
      <c r="V29" s="80">
        <f t="shared" si="4"/>
        <v>100.09360021664769</v>
      </c>
      <c r="W29" s="80">
        <f t="shared" si="4"/>
        <v>100.79060632432476</v>
      </c>
      <c r="X29" s="80">
        <f t="shared" si="4"/>
        <v>101.44238985541922</v>
      </c>
      <c r="Y29" s="80">
        <f t="shared" si="4"/>
        <v>101.81547611222561</v>
      </c>
      <c r="Z29" s="80">
        <f t="shared" si="4"/>
        <v>102.11389253327934</v>
      </c>
      <c r="AA29" s="85">
        <f t="shared" si="4"/>
        <v>102.25481870216464</v>
      </c>
    </row>
    <row r="30" spans="1:27" s="17" customFormat="1" ht="13" x14ac:dyDescent="0.3">
      <c r="A30" s="19" t="s">
        <v>26</v>
      </c>
      <c r="B30" s="23">
        <v>6297316</v>
      </c>
      <c r="C30" s="23">
        <v>6514532</v>
      </c>
      <c r="D30" s="23">
        <v>6734970</v>
      </c>
      <c r="E30" s="23">
        <v>6958014</v>
      </c>
      <c r="F30" s="23">
        <v>7189265</v>
      </c>
      <c r="G30" s="23">
        <v>7431648</v>
      </c>
      <c r="H30" s="23">
        <v>7684278</v>
      </c>
      <c r="I30" s="23">
        <v>7945454</v>
      </c>
      <c r="J30" s="23">
        <v>8207806</v>
      </c>
      <c r="K30" s="23">
        <v>8479383</v>
      </c>
      <c r="L30" s="23">
        <v>8771021</v>
      </c>
      <c r="M30" s="24">
        <v>9081729</v>
      </c>
      <c r="O30" s="19" t="s">
        <v>26</v>
      </c>
      <c r="P30" s="79">
        <f t="shared" si="3"/>
        <v>87.593321431328519</v>
      </c>
      <c r="Q30" s="79">
        <f t="shared" si="3"/>
        <v>90.614715134300937</v>
      </c>
      <c r="R30" s="79">
        <f t="shared" si="3"/>
        <v>93.680925657908006</v>
      </c>
      <c r="S30" s="79">
        <f t="shared" si="3"/>
        <v>96.783384671451117</v>
      </c>
      <c r="T30" s="79">
        <f t="shared" si="1"/>
        <v>100</v>
      </c>
      <c r="U30" s="79">
        <f t="shared" si="4"/>
        <v>103.37145730474533</v>
      </c>
      <c r="V30" s="79">
        <f t="shared" si="4"/>
        <v>106.88544656512175</v>
      </c>
      <c r="W30" s="79">
        <f t="shared" si="4"/>
        <v>110.51830750431373</v>
      </c>
      <c r="X30" s="79">
        <f t="shared" si="4"/>
        <v>114.16752616574851</v>
      </c>
      <c r="Y30" s="79">
        <f t="shared" si="4"/>
        <v>117.94506114324622</v>
      </c>
      <c r="Z30" s="79">
        <f t="shared" si="4"/>
        <v>122.00163716318706</v>
      </c>
      <c r="AA30" s="84">
        <f t="shared" si="4"/>
        <v>126.32346978446337</v>
      </c>
    </row>
    <row r="31" spans="1:27" s="17" customFormat="1" ht="13" x14ac:dyDescent="0.3">
      <c r="A31" s="20" t="s">
        <v>28</v>
      </c>
      <c r="B31" s="21">
        <v>2391587</v>
      </c>
      <c r="C31" s="21">
        <v>2443319</v>
      </c>
      <c r="D31" s="21">
        <v>2505070</v>
      </c>
      <c r="E31" s="21">
        <v>2566634</v>
      </c>
      <c r="F31" s="21">
        <v>2655660</v>
      </c>
      <c r="G31" s="21">
        <v>2770360</v>
      </c>
      <c r="H31" s="21">
        <v>2871681</v>
      </c>
      <c r="I31" s="21">
        <v>2963354</v>
      </c>
      <c r="J31" s="21">
        <v>3046498</v>
      </c>
      <c r="K31" s="21">
        <v>3122482</v>
      </c>
      <c r="L31" s="21">
        <v>3199385</v>
      </c>
      <c r="M31" s="22">
        <v>3276559</v>
      </c>
      <c r="O31" s="20" t="s">
        <v>28</v>
      </c>
      <c r="P31" s="80">
        <f t="shared" si="3"/>
        <v>90.056219546176848</v>
      </c>
      <c r="Q31" s="80">
        <f t="shared" si="3"/>
        <v>92.004209876264284</v>
      </c>
      <c r="R31" s="80">
        <f t="shared" si="3"/>
        <v>94.329469886958421</v>
      </c>
      <c r="S31" s="80">
        <f t="shared" si="3"/>
        <v>96.647688333596918</v>
      </c>
      <c r="T31" s="80">
        <f t="shared" si="1"/>
        <v>100</v>
      </c>
      <c r="U31" s="80">
        <f t="shared" si="4"/>
        <v>104.31907699027737</v>
      </c>
      <c r="V31" s="80">
        <f t="shared" si="4"/>
        <v>108.13436207948307</v>
      </c>
      <c r="W31" s="80">
        <f t="shared" si="4"/>
        <v>111.58634764992506</v>
      </c>
      <c r="X31" s="80">
        <f t="shared" si="4"/>
        <v>114.71717011966894</v>
      </c>
      <c r="Y31" s="80">
        <f t="shared" si="4"/>
        <v>117.57837976246959</v>
      </c>
      <c r="Z31" s="80">
        <f t="shared" si="4"/>
        <v>120.47419473878433</v>
      </c>
      <c r="AA31" s="85">
        <f t="shared" si="4"/>
        <v>123.38021433466633</v>
      </c>
    </row>
    <row r="32" spans="1:27" s="17" customFormat="1" ht="13" x14ac:dyDescent="0.3">
      <c r="A32" s="19" t="s">
        <v>29</v>
      </c>
      <c r="B32" s="23">
        <v>689452</v>
      </c>
      <c r="C32" s="23">
        <v>699062</v>
      </c>
      <c r="D32" s="23">
        <v>713739</v>
      </c>
      <c r="E32" s="23">
        <v>732455</v>
      </c>
      <c r="F32" s="23">
        <v>755129</v>
      </c>
      <c r="G32" s="23">
        <v>779314</v>
      </c>
      <c r="H32" s="23">
        <v>801587</v>
      </c>
      <c r="I32" s="23">
        <v>823429</v>
      </c>
      <c r="J32" s="23">
        <v>844704</v>
      </c>
      <c r="K32" s="23">
        <v>864959</v>
      </c>
      <c r="L32" s="23">
        <v>885618</v>
      </c>
      <c r="M32" s="24">
        <v>907634</v>
      </c>
      <c r="O32" s="19" t="s">
        <v>29</v>
      </c>
      <c r="P32" s="79">
        <f t="shared" si="3"/>
        <v>91.302545657761783</v>
      </c>
      <c r="Q32" s="79">
        <f t="shared" si="3"/>
        <v>92.575175897098376</v>
      </c>
      <c r="R32" s="79">
        <f t="shared" si="3"/>
        <v>94.518817314657497</v>
      </c>
      <c r="S32" s="79">
        <f t="shared" si="3"/>
        <v>96.997334230310315</v>
      </c>
      <c r="T32" s="79">
        <f t="shared" si="1"/>
        <v>100</v>
      </c>
      <c r="U32" s="79">
        <f t="shared" si="4"/>
        <v>103.20276403104636</v>
      </c>
      <c r="V32" s="79">
        <f t="shared" si="4"/>
        <v>106.15232629126943</v>
      </c>
      <c r="W32" s="79">
        <f t="shared" si="4"/>
        <v>109.04481221089377</v>
      </c>
      <c r="X32" s="79">
        <f t="shared" si="4"/>
        <v>111.8622116221202</v>
      </c>
      <c r="Y32" s="79">
        <f t="shared" si="4"/>
        <v>114.54453477485303</v>
      </c>
      <c r="Z32" s="79">
        <f t="shared" si="4"/>
        <v>117.28035872016569</v>
      </c>
      <c r="AA32" s="84">
        <f t="shared" si="4"/>
        <v>120.19588706035657</v>
      </c>
    </row>
    <row r="33" spans="1:27" s="17" customFormat="1" ht="13" x14ac:dyDescent="0.3">
      <c r="A33" s="20" t="s">
        <v>30</v>
      </c>
      <c r="B33" s="21">
        <v>525290</v>
      </c>
      <c r="C33" s="21">
        <v>535060</v>
      </c>
      <c r="D33" s="21">
        <v>548310</v>
      </c>
      <c r="E33" s="21">
        <v>563460</v>
      </c>
      <c r="F33" s="21">
        <v>580070</v>
      </c>
      <c r="G33" s="21">
        <v>602990</v>
      </c>
      <c r="H33" s="21">
        <v>625960</v>
      </c>
      <c r="I33" s="21">
        <v>650420</v>
      </c>
      <c r="J33" s="21">
        <v>674380</v>
      </c>
      <c r="K33" s="21">
        <v>698360</v>
      </c>
      <c r="L33" s="21">
        <v>723030</v>
      </c>
      <c r="M33" s="22">
        <v>746910</v>
      </c>
      <c r="O33" s="20" t="s">
        <v>30</v>
      </c>
      <c r="P33" s="80">
        <f t="shared" si="3"/>
        <v>90.556312169220959</v>
      </c>
      <c r="Q33" s="80">
        <f t="shared" si="3"/>
        <v>92.240591652731567</v>
      </c>
      <c r="R33" s="80">
        <f t="shared" si="3"/>
        <v>94.524798731187616</v>
      </c>
      <c r="S33" s="80">
        <f t="shared" si="3"/>
        <v>97.136552485044902</v>
      </c>
      <c r="T33" s="80">
        <f t="shared" si="1"/>
        <v>100</v>
      </c>
      <c r="U33" s="80">
        <f t="shared" si="4"/>
        <v>103.95124726326134</v>
      </c>
      <c r="V33" s="80">
        <f t="shared" si="4"/>
        <v>107.91111417587533</v>
      </c>
      <c r="W33" s="80">
        <f t="shared" si="4"/>
        <v>112.12784663919872</v>
      </c>
      <c r="X33" s="80">
        <f t="shared" si="4"/>
        <v>116.25838260899546</v>
      </c>
      <c r="Y33" s="80">
        <f t="shared" si="4"/>
        <v>120.39236643853329</v>
      </c>
      <c r="Z33" s="80">
        <f t="shared" si="4"/>
        <v>124.64530142913786</v>
      </c>
      <c r="AA33" s="85">
        <f t="shared" si="4"/>
        <v>128.76204595997035</v>
      </c>
    </row>
    <row r="34" spans="1:27" s="17" customFormat="1" ht="13" x14ac:dyDescent="0.3">
      <c r="A34" s="19" t="s">
        <v>31</v>
      </c>
      <c r="B34" s="23">
        <v>5120904</v>
      </c>
      <c r="C34" s="23">
        <v>5133437</v>
      </c>
      <c r="D34" s="23">
        <v>5146294</v>
      </c>
      <c r="E34" s="23">
        <v>5178696</v>
      </c>
      <c r="F34" s="23">
        <v>5252981</v>
      </c>
      <c r="G34" s="23">
        <v>5403640</v>
      </c>
      <c r="H34" s="23">
        <v>5572279</v>
      </c>
      <c r="I34" s="23">
        <v>5772255</v>
      </c>
      <c r="J34" s="23">
        <v>5968524</v>
      </c>
      <c r="K34" s="23">
        <v>6186885</v>
      </c>
      <c r="L34" s="23">
        <v>6402373</v>
      </c>
      <c r="M34" s="24">
        <v>6618694</v>
      </c>
      <c r="O34" s="19" t="s">
        <v>31</v>
      </c>
      <c r="P34" s="79">
        <f t="shared" si="3"/>
        <v>97.485675276571527</v>
      </c>
      <c r="Q34" s="79">
        <f t="shared" si="3"/>
        <v>97.724263613365437</v>
      </c>
      <c r="R34" s="79">
        <f t="shared" si="3"/>
        <v>97.969019876523447</v>
      </c>
      <c r="S34" s="79">
        <f t="shared" si="3"/>
        <v>98.585850586552667</v>
      </c>
      <c r="T34" s="79">
        <f t="shared" si="1"/>
        <v>100</v>
      </c>
      <c r="U34" s="79">
        <f t="shared" si="4"/>
        <v>102.86806672249529</v>
      </c>
      <c r="V34" s="79">
        <f t="shared" si="4"/>
        <v>106.07841528457841</v>
      </c>
      <c r="W34" s="79">
        <f t="shared" si="4"/>
        <v>109.88532035429026</v>
      </c>
      <c r="X34" s="79">
        <f t="shared" si="4"/>
        <v>113.62165597020054</v>
      </c>
      <c r="Y34" s="79">
        <f t="shared" si="4"/>
        <v>117.77855278745535</v>
      </c>
      <c r="Z34" s="79">
        <f t="shared" si="4"/>
        <v>121.88075685025322</v>
      </c>
      <c r="AA34" s="84">
        <f t="shared" si="4"/>
        <v>125.99881857558594</v>
      </c>
    </row>
    <row r="35" spans="1:27" s="17" customFormat="1" ht="13" x14ac:dyDescent="0.3">
      <c r="A35" s="20" t="s">
        <v>32</v>
      </c>
      <c r="B35" s="21">
        <v>1859020</v>
      </c>
      <c r="C35" s="21">
        <v>1884332</v>
      </c>
      <c r="D35" s="21">
        <v>1914350</v>
      </c>
      <c r="E35" s="21">
        <v>1953409</v>
      </c>
      <c r="F35" s="21">
        <v>1992034</v>
      </c>
      <c r="G35" s="21">
        <v>2020126</v>
      </c>
      <c r="H35" s="21">
        <v>2051225</v>
      </c>
      <c r="I35" s="21">
        <v>2087505</v>
      </c>
      <c r="J35" s="21">
        <v>2122996</v>
      </c>
      <c r="K35" s="21">
        <v>2158732</v>
      </c>
      <c r="L35" s="21">
        <v>2194957</v>
      </c>
      <c r="M35" s="22">
        <v>2228750</v>
      </c>
      <c r="O35" s="20" t="s">
        <v>32</v>
      </c>
      <c r="P35" s="80">
        <f t="shared" si="3"/>
        <v>93.322704331351773</v>
      </c>
      <c r="Q35" s="80">
        <f t="shared" si="3"/>
        <v>94.593365374285781</v>
      </c>
      <c r="R35" s="80">
        <f t="shared" si="3"/>
        <v>96.100267364914458</v>
      </c>
      <c r="S35" s="80">
        <f t="shared" si="3"/>
        <v>98.061027070823087</v>
      </c>
      <c r="T35" s="80">
        <f t="shared" si="1"/>
        <v>100</v>
      </c>
      <c r="U35" s="80">
        <f t="shared" si="4"/>
        <v>101.41021689388836</v>
      </c>
      <c r="V35" s="80">
        <f t="shared" si="4"/>
        <v>102.9713850265608</v>
      </c>
      <c r="W35" s="80">
        <f t="shared" si="4"/>
        <v>104.79263908146146</v>
      </c>
      <c r="X35" s="80">
        <f t="shared" si="4"/>
        <v>106.57428537866322</v>
      </c>
      <c r="Y35" s="80">
        <f t="shared" si="4"/>
        <v>108.36823066272966</v>
      </c>
      <c r="Z35" s="80">
        <f t="shared" si="4"/>
        <v>110.18672372057907</v>
      </c>
      <c r="AA35" s="85">
        <f t="shared" si="4"/>
        <v>111.88313050881662</v>
      </c>
    </row>
    <row r="36" spans="1:27" s="17" customFormat="1" ht="13" x14ac:dyDescent="0.3">
      <c r="A36" s="19" t="s">
        <v>34</v>
      </c>
      <c r="B36" s="23">
        <v>644927</v>
      </c>
      <c r="C36" s="23">
        <v>652292</v>
      </c>
      <c r="D36" s="23">
        <v>660945</v>
      </c>
      <c r="E36" s="23">
        <v>670939</v>
      </c>
      <c r="F36" s="23">
        <v>684555</v>
      </c>
      <c r="G36" s="23">
        <v>700442</v>
      </c>
      <c r="H36" s="23">
        <v>722021</v>
      </c>
      <c r="I36" s="23">
        <v>745008</v>
      </c>
      <c r="J36" s="23">
        <v>770408</v>
      </c>
      <c r="K36" s="23">
        <v>799298</v>
      </c>
      <c r="L36" s="23">
        <v>829757</v>
      </c>
      <c r="M36" s="24">
        <v>859587</v>
      </c>
      <c r="O36" s="19" t="s">
        <v>34</v>
      </c>
      <c r="P36" s="79">
        <f t="shared" ref="P36:S45" si="5">100*B36/$F36</f>
        <v>94.211129858082984</v>
      </c>
      <c r="Q36" s="79">
        <f t="shared" si="5"/>
        <v>95.287011270095178</v>
      </c>
      <c r="R36" s="79">
        <f t="shared" si="5"/>
        <v>96.551044108946684</v>
      </c>
      <c r="S36" s="79">
        <f t="shared" si="5"/>
        <v>98.010970630555619</v>
      </c>
      <c r="T36" s="79">
        <f t="shared" si="1"/>
        <v>100</v>
      </c>
      <c r="U36" s="79">
        <f t="shared" ref="U36:AA45" si="6">100*G36/$F36</f>
        <v>102.32077773151902</v>
      </c>
      <c r="V36" s="79">
        <f t="shared" si="6"/>
        <v>105.47304453257956</v>
      </c>
      <c r="W36" s="79">
        <f t="shared" si="6"/>
        <v>108.83099239652037</v>
      </c>
      <c r="X36" s="79">
        <f t="shared" si="6"/>
        <v>112.54143202518425</v>
      </c>
      <c r="Y36" s="79">
        <f t="shared" si="6"/>
        <v>116.76169190203855</v>
      </c>
      <c r="Z36" s="79">
        <f t="shared" si="6"/>
        <v>121.21115177012804</v>
      </c>
      <c r="AA36" s="84">
        <f t="shared" si="6"/>
        <v>125.56872712930297</v>
      </c>
    </row>
    <row r="37" spans="1:27" s="17" customFormat="1" ht="13" x14ac:dyDescent="0.3">
      <c r="A37" s="20" t="s">
        <v>35</v>
      </c>
      <c r="B37" s="21">
        <v>323562</v>
      </c>
      <c r="C37" s="21">
        <v>330275</v>
      </c>
      <c r="D37" s="21">
        <v>336860</v>
      </c>
      <c r="E37" s="21">
        <v>339207</v>
      </c>
      <c r="F37" s="21">
        <v>341192</v>
      </c>
      <c r="G37" s="21">
        <v>348680</v>
      </c>
      <c r="H37" s="21">
        <v>355859</v>
      </c>
      <c r="I37" s="21">
        <v>364460</v>
      </c>
      <c r="J37" s="21">
        <v>374488</v>
      </c>
      <c r="K37" s="21">
        <v>385572</v>
      </c>
      <c r="L37" s="21">
        <v>395629</v>
      </c>
      <c r="M37" s="22">
        <v>407333</v>
      </c>
      <c r="O37" s="20" t="s">
        <v>35</v>
      </c>
      <c r="P37" s="80">
        <f t="shared" si="5"/>
        <v>94.832821402612012</v>
      </c>
      <c r="Q37" s="80">
        <f t="shared" si="5"/>
        <v>96.800335295083116</v>
      </c>
      <c r="R37" s="80">
        <f t="shared" si="5"/>
        <v>98.730333653778516</v>
      </c>
      <c r="S37" s="80">
        <f t="shared" si="5"/>
        <v>99.418216136368969</v>
      </c>
      <c r="T37" s="80">
        <f t="shared" si="1"/>
        <v>100</v>
      </c>
      <c r="U37" s="80">
        <f t="shared" si="6"/>
        <v>102.19465872587868</v>
      </c>
      <c r="V37" s="80">
        <f t="shared" si="6"/>
        <v>104.29875260850196</v>
      </c>
      <c r="W37" s="80">
        <f t="shared" si="6"/>
        <v>106.8196206241647</v>
      </c>
      <c r="X37" s="80">
        <f t="shared" si="6"/>
        <v>109.758728223405</v>
      </c>
      <c r="Y37" s="80">
        <f t="shared" si="6"/>
        <v>113.00733897629488</v>
      </c>
      <c r="Z37" s="80">
        <f t="shared" si="6"/>
        <v>115.95494618865624</v>
      </c>
      <c r="AA37" s="85">
        <f t="shared" si="6"/>
        <v>119.38527280827218</v>
      </c>
    </row>
    <row r="38" spans="1:27" s="17" customFormat="1" ht="13" x14ac:dyDescent="0.3">
      <c r="A38" s="19" t="s">
        <v>36</v>
      </c>
      <c r="B38" s="23">
        <v>1594925</v>
      </c>
      <c r="C38" s="23">
        <v>1626749</v>
      </c>
      <c r="D38" s="23">
        <v>1667926</v>
      </c>
      <c r="E38" s="23">
        <v>1714014</v>
      </c>
      <c r="F38" s="23">
        <v>1760957</v>
      </c>
      <c r="G38" s="23">
        <v>1806478</v>
      </c>
      <c r="H38" s="23">
        <v>1850245</v>
      </c>
      <c r="I38" s="23">
        <v>1892547</v>
      </c>
      <c r="J38" s="23">
        <v>1930054</v>
      </c>
      <c r="K38" s="23">
        <v>1962043</v>
      </c>
      <c r="L38" s="23">
        <v>1991503</v>
      </c>
      <c r="M38" s="24">
        <v>2020930</v>
      </c>
      <c r="O38" s="19" t="s">
        <v>36</v>
      </c>
      <c r="P38" s="79">
        <f t="shared" si="5"/>
        <v>90.571490388464909</v>
      </c>
      <c r="Q38" s="79">
        <f t="shared" si="5"/>
        <v>92.37868954210694</v>
      </c>
      <c r="R38" s="79">
        <f t="shared" si="5"/>
        <v>94.717020347458799</v>
      </c>
      <c r="S38" s="79">
        <f t="shared" si="5"/>
        <v>97.334233601388334</v>
      </c>
      <c r="T38" s="79">
        <f t="shared" si="1"/>
        <v>100</v>
      </c>
      <c r="U38" s="79">
        <f t="shared" si="6"/>
        <v>102.58501485271928</v>
      </c>
      <c r="V38" s="79">
        <f t="shared" si="6"/>
        <v>105.07042477471057</v>
      </c>
      <c r="W38" s="79">
        <f t="shared" si="6"/>
        <v>107.47264129674944</v>
      </c>
      <c r="X38" s="79">
        <f t="shared" si="6"/>
        <v>109.60256269744235</v>
      </c>
      <c r="Y38" s="79">
        <f t="shared" si="6"/>
        <v>111.41913175619848</v>
      </c>
      <c r="Z38" s="79">
        <f t="shared" si="6"/>
        <v>113.0920857238422</v>
      </c>
      <c r="AA38" s="84">
        <f t="shared" si="6"/>
        <v>114.76316571046311</v>
      </c>
    </row>
    <row r="39" spans="1:27" s="17" customFormat="1" ht="13" x14ac:dyDescent="0.3">
      <c r="A39" s="20" t="s">
        <v>37</v>
      </c>
      <c r="B39" s="21">
        <v>4807923</v>
      </c>
      <c r="C39" s="21">
        <v>4946802</v>
      </c>
      <c r="D39" s="21">
        <v>4988421</v>
      </c>
      <c r="E39" s="21">
        <v>5205578</v>
      </c>
      <c r="F39" s="21">
        <v>5409230</v>
      </c>
      <c r="G39" s="21">
        <v>5586363</v>
      </c>
      <c r="H39" s="21">
        <v>5786851</v>
      </c>
      <c r="I39" s="21">
        <v>6042331</v>
      </c>
      <c r="J39" s="21">
        <v>6344103</v>
      </c>
      <c r="K39" s="21">
        <v>6573374</v>
      </c>
      <c r="L39" s="21">
        <v>6773447</v>
      </c>
      <c r="M39" s="22">
        <v>7040797</v>
      </c>
      <c r="O39" s="20" t="s">
        <v>37</v>
      </c>
      <c r="P39" s="80">
        <f t="shared" si="5"/>
        <v>88.883685848078187</v>
      </c>
      <c r="Q39" s="80">
        <f t="shared" si="5"/>
        <v>91.451130752436114</v>
      </c>
      <c r="R39" s="80">
        <f t="shared" si="5"/>
        <v>92.220537858438263</v>
      </c>
      <c r="S39" s="80">
        <f t="shared" si="5"/>
        <v>96.235101853683432</v>
      </c>
      <c r="T39" s="80">
        <f t="shared" si="1"/>
        <v>100</v>
      </c>
      <c r="U39" s="80">
        <f t="shared" si="6"/>
        <v>103.2746435259732</v>
      </c>
      <c r="V39" s="80">
        <f t="shared" si="6"/>
        <v>106.98104905873849</v>
      </c>
      <c r="W39" s="80">
        <f t="shared" si="6"/>
        <v>111.70408727304995</v>
      </c>
      <c r="X39" s="80">
        <f t="shared" si="6"/>
        <v>117.28292196856114</v>
      </c>
      <c r="Y39" s="80">
        <f t="shared" si="6"/>
        <v>121.52143650759905</v>
      </c>
      <c r="Z39" s="80">
        <f t="shared" si="6"/>
        <v>125.22016996873862</v>
      </c>
      <c r="AA39" s="85">
        <f t="shared" si="6"/>
        <v>130.1626479184653</v>
      </c>
    </row>
    <row r="40" spans="1:27" s="17" customFormat="1" ht="13" x14ac:dyDescent="0.3">
      <c r="A40" s="19" t="s">
        <v>38</v>
      </c>
      <c r="B40" s="23">
        <v>37825711</v>
      </c>
      <c r="C40" s="23">
        <v>38777621</v>
      </c>
      <c r="D40" s="23">
        <v>39623175</v>
      </c>
      <c r="E40" s="23">
        <v>40478782</v>
      </c>
      <c r="F40" s="23">
        <v>41352949</v>
      </c>
      <c r="G40" s="23">
        <v>43136139</v>
      </c>
      <c r="H40" s="23">
        <v>44638518</v>
      </c>
      <c r="I40" s="23">
        <v>46169785</v>
      </c>
      <c r="J40" s="23">
        <v>47667696</v>
      </c>
      <c r="K40" s="23">
        <v>49223984</v>
      </c>
      <c r="L40" s="23">
        <v>50793923</v>
      </c>
      <c r="M40" s="24">
        <v>52431193</v>
      </c>
      <c r="O40" s="19" t="s">
        <v>38</v>
      </c>
      <c r="P40" s="79">
        <f t="shared" si="5"/>
        <v>91.47040758810212</v>
      </c>
      <c r="Q40" s="79">
        <f t="shared" si="5"/>
        <v>93.772323226573278</v>
      </c>
      <c r="R40" s="79">
        <f t="shared" si="5"/>
        <v>95.817048017542831</v>
      </c>
      <c r="S40" s="79">
        <f t="shared" si="5"/>
        <v>97.886083045733926</v>
      </c>
      <c r="T40" s="79">
        <f t="shared" si="1"/>
        <v>100</v>
      </c>
      <c r="U40" s="79">
        <f t="shared" si="6"/>
        <v>104.31212293952724</v>
      </c>
      <c r="V40" s="79">
        <f t="shared" si="6"/>
        <v>107.94518669031319</v>
      </c>
      <c r="W40" s="79">
        <f t="shared" si="6"/>
        <v>111.6481076113822</v>
      </c>
      <c r="X40" s="79">
        <f t="shared" si="6"/>
        <v>115.27036681229191</v>
      </c>
      <c r="Y40" s="79">
        <f t="shared" si="6"/>
        <v>119.0337936963093</v>
      </c>
      <c r="Z40" s="79">
        <f t="shared" si="6"/>
        <v>122.8302315271397</v>
      </c>
      <c r="AA40" s="84">
        <f t="shared" si="6"/>
        <v>126.78948966856028</v>
      </c>
    </row>
    <row r="41" spans="1:27" s="17" customFormat="1" ht="13" x14ac:dyDescent="0.3">
      <c r="A41" s="20" t="s">
        <v>3</v>
      </c>
      <c r="B41" s="21">
        <v>1336205</v>
      </c>
      <c r="C41" s="21">
        <v>1339819</v>
      </c>
      <c r="D41" s="21">
        <v>1345259</v>
      </c>
      <c r="E41" s="21">
        <v>1354457</v>
      </c>
      <c r="F41" s="21">
        <v>1370765</v>
      </c>
      <c r="G41" s="21">
        <v>1388275</v>
      </c>
      <c r="H41" s="21">
        <v>1406569</v>
      </c>
      <c r="I41" s="21">
        <v>1428998</v>
      </c>
      <c r="J41" s="21">
        <v>1451058</v>
      </c>
      <c r="K41" s="21">
        <v>1466951</v>
      </c>
      <c r="L41" s="21">
        <v>1477012</v>
      </c>
      <c r="M41" s="22">
        <v>1487514</v>
      </c>
      <c r="O41" s="20" t="s">
        <v>3</v>
      </c>
      <c r="P41" s="80">
        <f>100*B41/$F41</f>
        <v>97.478780097244965</v>
      </c>
      <c r="Q41" s="80">
        <f t="shared" si="5"/>
        <v>97.742428497955515</v>
      </c>
      <c r="R41" s="80">
        <f t="shared" si="5"/>
        <v>98.139287186352149</v>
      </c>
      <c r="S41" s="80">
        <f t="shared" si="5"/>
        <v>98.810299358387468</v>
      </c>
      <c r="T41" s="80">
        <f t="shared" si="1"/>
        <v>100</v>
      </c>
      <c r="U41" s="80">
        <f t="shared" si="6"/>
        <v>101.27738890327663</v>
      </c>
      <c r="V41" s="80">
        <f t="shared" si="6"/>
        <v>102.61197214693985</v>
      </c>
      <c r="W41" s="80">
        <f t="shared" si="6"/>
        <v>104.24821176496336</v>
      </c>
      <c r="X41" s="80">
        <f t="shared" si="6"/>
        <v>105.8575321079835</v>
      </c>
      <c r="Y41" s="80">
        <f t="shared" si="6"/>
        <v>107.01695768421283</v>
      </c>
      <c r="Z41" s="80">
        <f t="shared" si="6"/>
        <v>107.75092740185225</v>
      </c>
      <c r="AA41" s="85">
        <f t="shared" si="6"/>
        <v>108.51706893595912</v>
      </c>
    </row>
    <row r="42" spans="1:27" s="17" customFormat="1" ht="13" x14ac:dyDescent="0.3">
      <c r="A42" s="19" t="s">
        <v>7</v>
      </c>
      <c r="B42" s="23">
        <v>95044</v>
      </c>
      <c r="C42" s="23">
        <v>97859</v>
      </c>
      <c r="D42" s="23">
        <v>101037</v>
      </c>
      <c r="E42" s="23">
        <v>104628</v>
      </c>
      <c r="F42" s="23">
        <v>108477</v>
      </c>
      <c r="G42" s="23">
        <v>112439</v>
      </c>
      <c r="H42" s="23">
        <v>116721</v>
      </c>
      <c r="I42" s="23">
        <v>121368</v>
      </c>
      <c r="J42" s="23">
        <v>125979</v>
      </c>
      <c r="K42" s="23">
        <v>130639</v>
      </c>
      <c r="L42" s="23">
        <v>135133</v>
      </c>
      <c r="M42" s="24">
        <v>139240</v>
      </c>
      <c r="O42" s="19" t="s">
        <v>7</v>
      </c>
      <c r="P42" s="79">
        <f t="shared" si="5"/>
        <v>87.616729813693226</v>
      </c>
      <c r="Q42" s="79">
        <f t="shared" si="5"/>
        <v>90.211749956211918</v>
      </c>
      <c r="R42" s="79">
        <f t="shared" si="5"/>
        <v>93.141403246771205</v>
      </c>
      <c r="S42" s="79">
        <f t="shared" si="5"/>
        <v>96.451782405486881</v>
      </c>
      <c r="T42" s="79">
        <f t="shared" si="1"/>
        <v>100</v>
      </c>
      <c r="U42" s="79">
        <f t="shared" si="6"/>
        <v>103.6523871419748</v>
      </c>
      <c r="V42" s="79">
        <f t="shared" si="6"/>
        <v>107.59976769269062</v>
      </c>
      <c r="W42" s="79">
        <f t="shared" si="6"/>
        <v>111.88362510025166</v>
      </c>
      <c r="X42" s="79">
        <f t="shared" si="6"/>
        <v>116.13429574932935</v>
      </c>
      <c r="Y42" s="79">
        <f t="shared" si="6"/>
        <v>120.4301372641205</v>
      </c>
      <c r="Z42" s="79">
        <f t="shared" si="6"/>
        <v>124.57295094812726</v>
      </c>
      <c r="AA42" s="84">
        <f t="shared" si="6"/>
        <v>128.35900697843783</v>
      </c>
    </row>
    <row r="43" spans="1:27" s="17" customFormat="1" ht="13" x14ac:dyDescent="0.3">
      <c r="A43" s="20" t="s">
        <v>90</v>
      </c>
      <c r="B43" s="21">
        <v>765398</v>
      </c>
      <c r="C43" s="21">
        <v>769831</v>
      </c>
      <c r="D43" s="21">
        <v>769260</v>
      </c>
      <c r="E43" s="21">
        <v>764115</v>
      </c>
      <c r="F43" s="21">
        <v>763003</v>
      </c>
      <c r="G43" s="21">
        <v>769248</v>
      </c>
      <c r="H43" s="21">
        <v>777913</v>
      </c>
      <c r="I43" s="21">
        <v>789124</v>
      </c>
      <c r="J43" s="21">
        <v>799286</v>
      </c>
      <c r="K43" s="21">
        <v>810269</v>
      </c>
      <c r="L43" s="21">
        <v>818300</v>
      </c>
      <c r="M43" s="22">
        <v>830814</v>
      </c>
      <c r="O43" s="20" t="s">
        <v>90</v>
      </c>
      <c r="P43" s="80">
        <f t="shared" ref="P43:AA43" si="7">100*B43/$F43</f>
        <v>100.31389129531601</v>
      </c>
      <c r="Q43" s="80">
        <f t="shared" si="7"/>
        <v>100.89488507908881</v>
      </c>
      <c r="R43" s="80">
        <f t="shared" si="7"/>
        <v>100.8200492003308</v>
      </c>
      <c r="S43" s="80">
        <f t="shared" si="7"/>
        <v>100.14573992500685</v>
      </c>
      <c r="T43" s="80">
        <f t="shared" si="7"/>
        <v>100</v>
      </c>
      <c r="U43" s="80">
        <f t="shared" si="7"/>
        <v>100.81847646732713</v>
      </c>
      <c r="V43" s="80">
        <f t="shared" si="7"/>
        <v>101.95412075706125</v>
      </c>
      <c r="W43" s="80">
        <f t="shared" si="7"/>
        <v>103.42344656574089</v>
      </c>
      <c r="X43" s="80">
        <f t="shared" si="7"/>
        <v>104.75528929768298</v>
      </c>
      <c r="Y43" s="80">
        <f t="shared" si="7"/>
        <v>106.19473317929287</v>
      </c>
      <c r="Z43" s="80">
        <f t="shared" si="7"/>
        <v>107.24728474199971</v>
      </c>
      <c r="AA43" s="85">
        <f t="shared" si="7"/>
        <v>108.88738314266131</v>
      </c>
    </row>
    <row r="44" spans="1:27" s="17" customFormat="1" ht="13" x14ac:dyDescent="0.3">
      <c r="A44" s="20" t="s">
        <v>27</v>
      </c>
      <c r="B44" s="21">
        <v>56486</v>
      </c>
      <c r="C44" s="21">
        <v>57593</v>
      </c>
      <c r="D44" s="21">
        <v>60115</v>
      </c>
      <c r="E44" s="21">
        <v>63469</v>
      </c>
      <c r="F44" s="21">
        <v>66904</v>
      </c>
      <c r="G44" s="21">
        <v>70472</v>
      </c>
      <c r="H44" s="21">
        <v>74218</v>
      </c>
      <c r="I44" s="21">
        <v>77973</v>
      </c>
      <c r="J44" s="21">
        <v>81557</v>
      </c>
      <c r="K44" s="21">
        <v>84948</v>
      </c>
      <c r="L44" s="21">
        <v>88048</v>
      </c>
      <c r="M44" s="22">
        <v>90880</v>
      </c>
      <c r="O44" s="20" t="s">
        <v>27</v>
      </c>
      <c r="P44" s="80">
        <f t="shared" si="5"/>
        <v>84.428434772210935</v>
      </c>
      <c r="Q44" s="80">
        <f t="shared" si="5"/>
        <v>86.083044362071021</v>
      </c>
      <c r="R44" s="80">
        <f t="shared" si="5"/>
        <v>89.852624656223838</v>
      </c>
      <c r="S44" s="80">
        <f t="shared" si="5"/>
        <v>94.865777830921914</v>
      </c>
      <c r="T44" s="80">
        <f t="shared" si="1"/>
        <v>100</v>
      </c>
      <c r="U44" s="80">
        <f t="shared" si="6"/>
        <v>105.33301446849217</v>
      </c>
      <c r="V44" s="80">
        <f t="shared" si="6"/>
        <v>110.93208178883175</v>
      </c>
      <c r="W44" s="80">
        <f t="shared" si="6"/>
        <v>116.54460121965802</v>
      </c>
      <c r="X44" s="80">
        <f t="shared" si="6"/>
        <v>121.9015305512376</v>
      </c>
      <c r="Y44" s="80">
        <f t="shared" si="6"/>
        <v>126.96998684682531</v>
      </c>
      <c r="Z44" s="80">
        <f t="shared" si="6"/>
        <v>131.60349157001076</v>
      </c>
      <c r="AA44" s="85">
        <f t="shared" si="6"/>
        <v>135.83642233648212</v>
      </c>
    </row>
    <row r="45" spans="1:27" s="17" customFormat="1" ht="13" x14ac:dyDescent="0.3">
      <c r="A45" s="19" t="s">
        <v>33</v>
      </c>
      <c r="B45" s="23">
        <v>3154644</v>
      </c>
      <c r="C45" s="23">
        <v>3243224</v>
      </c>
      <c r="D45" s="23">
        <v>3287022</v>
      </c>
      <c r="E45" s="23">
        <v>3265464</v>
      </c>
      <c r="F45" s="23">
        <v>3249485</v>
      </c>
      <c r="G45" s="23">
        <v>3251056</v>
      </c>
      <c r="H45" s="23">
        <v>3278066</v>
      </c>
      <c r="I45" s="23">
        <v>3336458</v>
      </c>
      <c r="J45" s="23">
        <v>3406678</v>
      </c>
      <c r="K45" s="23">
        <v>3467533</v>
      </c>
      <c r="L45" s="23">
        <v>3524785</v>
      </c>
      <c r="M45" s="24">
        <v>3574200</v>
      </c>
      <c r="O45" s="19" t="s">
        <v>33</v>
      </c>
      <c r="P45" s="79">
        <f t="shared" si="5"/>
        <v>97.08135289130432</v>
      </c>
      <c r="Q45" s="79">
        <f t="shared" si="5"/>
        <v>99.807323314309812</v>
      </c>
      <c r="R45" s="79">
        <f t="shared" si="5"/>
        <v>101.15516766502999</v>
      </c>
      <c r="S45" s="79">
        <f t="shared" si="5"/>
        <v>100.49173946025293</v>
      </c>
      <c r="T45" s="79">
        <f t="shared" si="1"/>
        <v>100</v>
      </c>
      <c r="U45" s="79">
        <f t="shared" si="6"/>
        <v>100.04834612253941</v>
      </c>
      <c r="V45" s="79">
        <f t="shared" si="6"/>
        <v>100.87955476021585</v>
      </c>
      <c r="W45" s="79">
        <f t="shared" si="6"/>
        <v>102.67651643260393</v>
      </c>
      <c r="X45" s="79">
        <f t="shared" si="6"/>
        <v>104.83747424591897</v>
      </c>
      <c r="Y45" s="79">
        <f t="shared" si="6"/>
        <v>106.71023254454167</v>
      </c>
      <c r="Z45" s="79">
        <f t="shared" si="6"/>
        <v>108.47211173462871</v>
      </c>
      <c r="AA45" s="84">
        <f t="shared" si="6"/>
        <v>109.99281424594975</v>
      </c>
    </row>
    <row r="46" spans="1:27" s="17" customFormat="1" ht="13" x14ac:dyDescent="0.3">
      <c r="A46" s="20"/>
      <c r="B46" s="25"/>
      <c r="C46" s="25"/>
      <c r="D46" s="25"/>
      <c r="E46" s="25"/>
      <c r="F46" s="25"/>
      <c r="G46" s="25"/>
      <c r="H46" s="25"/>
      <c r="I46" s="25"/>
      <c r="J46" s="21"/>
      <c r="K46" s="21"/>
      <c r="L46" s="21"/>
      <c r="M46" s="22"/>
      <c r="O46" s="26" t="s">
        <v>40</v>
      </c>
      <c r="P46" s="80">
        <f>AVERAGE(P5:P40)</f>
        <v>92.6534656274372</v>
      </c>
      <c r="Q46" s="80">
        <f>AVERAGE(Q5:Q40)</f>
        <v>94.304110643433177</v>
      </c>
      <c r="R46" s="80">
        <f>AVERAGE(R5:R40)</f>
        <v>96.089060653295988</v>
      </c>
      <c r="S46" s="80">
        <f>AVERAGE(S5:S40)</f>
        <v>97.956946012017511</v>
      </c>
      <c r="T46" s="80">
        <f>AVERAGE(T5:T40)</f>
        <v>100</v>
      </c>
      <c r="U46" s="80">
        <f t="shared" ref="U46:AA46" si="8">AVERAGE(U5:U40)</f>
        <v>102.73344604021261</v>
      </c>
      <c r="V46" s="80">
        <f t="shared" si="8"/>
        <v>105.55537989856393</v>
      </c>
      <c r="W46" s="80">
        <f t="shared" si="8"/>
        <v>108.47038864407889</v>
      </c>
      <c r="X46" s="80">
        <f t="shared" si="8"/>
        <v>111.3051881431707</v>
      </c>
      <c r="Y46" s="80">
        <f t="shared" si="8"/>
        <v>114.06117300609834</v>
      </c>
      <c r="Z46" s="80">
        <f t="shared" si="8"/>
        <v>116.82079011305294</v>
      </c>
      <c r="AA46" s="85">
        <f t="shared" si="8"/>
        <v>119.64664424633935</v>
      </c>
    </row>
    <row r="47" spans="1:27" s="17" customFormat="1" ht="13" x14ac:dyDescent="0.3">
      <c r="A47" s="27"/>
      <c r="B47" s="28"/>
      <c r="C47" s="28"/>
      <c r="D47" s="28"/>
      <c r="E47" s="28"/>
      <c r="F47" s="28"/>
      <c r="G47" s="28"/>
      <c r="H47" s="28"/>
      <c r="I47" s="28"/>
      <c r="J47" s="28"/>
      <c r="K47" s="28"/>
      <c r="L47" s="28"/>
      <c r="M47" s="29"/>
      <c r="O47" s="30" t="s">
        <v>74</v>
      </c>
      <c r="P47" s="82">
        <f>AVERAGE(P6,P7,P11,P12,P13,P14,P15,P16,P17,P20,P21,P24,P27,P28,P29,P31,P34,P35,P36,P37,P38,P41,P42,P44,P45,P19,P43,P18)</f>
        <v>94.152400491374479</v>
      </c>
      <c r="Q47" s="82">
        <f t="shared" ref="Q47:AA47" si="9">AVERAGE(Q6,Q7,Q11,Q12,Q13,Q14,Q15,Q16,Q17,Q20,Q21,Q24,Q27,Q28,Q29,Q31,Q34,Q35,Q36,Q37,Q38,Q41,Q42,Q44,Q45,Q19,Q43,Q18)</f>
        <v>95.480792681132925</v>
      </c>
      <c r="R47" s="82">
        <f t="shared" si="9"/>
        <v>96.936639829196125</v>
      </c>
      <c r="S47" s="82">
        <f t="shared" si="9"/>
        <v>98.357849395348623</v>
      </c>
      <c r="T47" s="82">
        <f t="shared" si="9"/>
        <v>100</v>
      </c>
      <c r="U47" s="82">
        <f t="shared" si="9"/>
        <v>102.21718740711289</v>
      </c>
      <c r="V47" s="82">
        <f t="shared" si="9"/>
        <v>104.57926556737866</v>
      </c>
      <c r="W47" s="82">
        <f t="shared" si="9"/>
        <v>107.10997251642767</v>
      </c>
      <c r="X47" s="82">
        <f t="shared" si="9"/>
        <v>109.50793971271428</v>
      </c>
      <c r="Y47" s="82">
        <f t="shared" si="9"/>
        <v>111.81909233382645</v>
      </c>
      <c r="Z47" s="82">
        <f t="shared" si="9"/>
        <v>114.01766778877857</v>
      </c>
      <c r="AA47" s="83">
        <f t="shared" si="9"/>
        <v>116.20806253141083</v>
      </c>
    </row>
    <row r="49" spans="1:19" x14ac:dyDescent="0.3">
      <c r="A49" s="4" t="s">
        <v>96</v>
      </c>
    </row>
    <row r="50" spans="1:19" ht="11.25" customHeight="1" x14ac:dyDescent="0.3">
      <c r="A50" s="100"/>
      <c r="B50" s="100"/>
      <c r="C50" s="100"/>
      <c r="D50" s="100"/>
      <c r="E50" s="100"/>
      <c r="F50" s="100"/>
      <c r="G50" s="100"/>
      <c r="H50" s="5"/>
      <c r="I50" s="5"/>
      <c r="M50" s="100"/>
      <c r="N50" s="100"/>
      <c r="O50" s="100"/>
      <c r="P50" s="100"/>
      <c r="Q50" s="100"/>
      <c r="R50" s="100"/>
      <c r="S50" s="100"/>
    </row>
  </sheetData>
  <mergeCells count="2">
    <mergeCell ref="A50:G50"/>
    <mergeCell ref="M50:S50"/>
  </mergeCells>
  <hyperlinks>
    <hyperlink ref="J1" location="README!A1" display="back to README"/>
  </hyperlinks>
  <pageMargins left="0.70866141732283472" right="0.70866141732283472" top="0.74803149606299213" bottom="0.74803149606299213" header="0.31496062992125984" footer="0.31496062992125984"/>
  <pageSetup paperSize="9" scale="63" orientation="landscape" r:id="rId1"/>
  <headerFooter>
    <oddFooter>&amp;ROECD Database on social benefit recipeints - www.oecd.org/social/recipients.htm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
  <sheetViews>
    <sheetView showGridLines="0" zoomScale="55" zoomScaleNormal="55" workbookViewId="0">
      <selection activeCell="A49" sqref="A49"/>
    </sheetView>
  </sheetViews>
  <sheetFormatPr defaultRowHeight="14" x14ac:dyDescent="0.3"/>
  <cols>
    <col min="1" max="1" width="8.6328125" style="4" customWidth="1"/>
    <col min="2" max="13" width="12.6328125" style="4" customWidth="1"/>
    <col min="14" max="14" width="8.54296875" style="4" customWidth="1"/>
    <col min="15" max="25" width="8.6328125" style="4" customWidth="1"/>
    <col min="26" max="16384" width="8.7265625" style="4"/>
  </cols>
  <sheetData>
    <row r="1" spans="1:27" ht="18" x14ac:dyDescent="0.4">
      <c r="A1" s="9" t="s">
        <v>75</v>
      </c>
      <c r="B1" s="12"/>
      <c r="C1" s="12"/>
      <c r="D1" s="12"/>
      <c r="E1" s="12"/>
      <c r="F1" s="12"/>
      <c r="G1" s="12"/>
      <c r="H1" s="12"/>
      <c r="I1" s="12"/>
      <c r="J1" s="11" t="s">
        <v>58</v>
      </c>
      <c r="K1" s="11"/>
      <c r="L1" s="11"/>
      <c r="N1" s="12"/>
      <c r="O1" s="12" t="s">
        <v>75</v>
      </c>
      <c r="P1" s="12"/>
      <c r="Q1" s="12"/>
      <c r="R1" s="12"/>
      <c r="S1" s="12"/>
      <c r="T1" s="12"/>
      <c r="U1" s="12"/>
    </row>
    <row r="2" spans="1:27" x14ac:dyDescent="0.3">
      <c r="A2" s="13" t="s">
        <v>76</v>
      </c>
      <c r="B2" s="13"/>
      <c r="C2" s="13"/>
      <c r="D2" s="13"/>
      <c r="E2" s="13"/>
      <c r="F2" s="13"/>
      <c r="G2" s="13"/>
      <c r="H2" s="13"/>
      <c r="I2" s="13"/>
      <c r="N2" s="7"/>
      <c r="O2" s="7" t="s">
        <v>91</v>
      </c>
      <c r="P2" s="7"/>
      <c r="Q2" s="7"/>
      <c r="R2" s="7"/>
      <c r="S2" s="7"/>
      <c r="T2" s="7"/>
      <c r="U2" s="7"/>
    </row>
    <row r="3" spans="1:27" x14ac:dyDescent="0.3">
      <c r="A3" s="13"/>
      <c r="B3" s="13"/>
      <c r="C3" s="13"/>
      <c r="D3" s="13"/>
      <c r="E3" s="13"/>
      <c r="F3" s="13"/>
      <c r="G3" s="13"/>
      <c r="H3" s="13"/>
      <c r="I3" s="13"/>
      <c r="N3" s="7"/>
      <c r="O3" s="7"/>
      <c r="P3" s="7"/>
      <c r="Q3" s="7"/>
      <c r="R3" s="7"/>
      <c r="S3" s="7"/>
      <c r="T3" s="7"/>
      <c r="U3" s="7"/>
    </row>
    <row r="4" spans="1:27" s="17" customFormat="1" ht="13.5" thickBot="1" x14ac:dyDescent="0.35">
      <c r="A4" s="14"/>
      <c r="B4" s="15" t="s">
        <v>41</v>
      </c>
      <c r="C4" s="15" t="s">
        <v>42</v>
      </c>
      <c r="D4" s="15" t="s">
        <v>43</v>
      </c>
      <c r="E4" s="15" t="s">
        <v>44</v>
      </c>
      <c r="F4" s="15" t="s">
        <v>45</v>
      </c>
      <c r="G4" s="15" t="s">
        <v>46</v>
      </c>
      <c r="H4" s="15" t="s">
        <v>65</v>
      </c>
      <c r="I4" s="15" t="s">
        <v>66</v>
      </c>
      <c r="J4" s="15" t="s">
        <v>70</v>
      </c>
      <c r="K4" s="15" t="s">
        <v>71</v>
      </c>
      <c r="L4" s="15" t="s">
        <v>92</v>
      </c>
      <c r="M4" s="16" t="s">
        <v>93</v>
      </c>
      <c r="O4" s="14"/>
      <c r="P4" s="15" t="s">
        <v>41</v>
      </c>
      <c r="Q4" s="15" t="s">
        <v>42</v>
      </c>
      <c r="R4" s="15" t="s">
        <v>43</v>
      </c>
      <c r="S4" s="15" t="s">
        <v>44</v>
      </c>
      <c r="T4" s="15" t="s">
        <v>45</v>
      </c>
      <c r="U4" s="15" t="s">
        <v>46</v>
      </c>
      <c r="V4" s="15" t="s">
        <v>65</v>
      </c>
      <c r="W4" s="15" t="s">
        <v>66</v>
      </c>
      <c r="X4" s="15" t="s">
        <v>70</v>
      </c>
      <c r="Y4" s="15" t="s">
        <v>71</v>
      </c>
      <c r="Z4" s="15" t="s">
        <v>92</v>
      </c>
      <c r="AA4" s="16" t="s">
        <v>93</v>
      </c>
    </row>
    <row r="5" spans="1:27" s="17" customFormat="1" ht="13.5" thickTop="1" x14ac:dyDescent="0.3">
      <c r="A5" s="18" t="s">
        <v>0</v>
      </c>
      <c r="B5" s="1">
        <v>2198132</v>
      </c>
      <c r="C5" s="1">
        <v>2275798</v>
      </c>
      <c r="D5" s="1">
        <v>2339773</v>
      </c>
      <c r="E5" s="1">
        <v>2366903</v>
      </c>
      <c r="F5" s="1">
        <v>2417659</v>
      </c>
      <c r="G5" s="1">
        <v>2463737</v>
      </c>
      <c r="H5" s="1">
        <v>2524009</v>
      </c>
      <c r="I5" s="1">
        <v>2566914</v>
      </c>
      <c r="J5" s="1">
        <v>2635172</v>
      </c>
      <c r="K5" s="1">
        <v>2674968</v>
      </c>
      <c r="L5" s="1">
        <v>2620644</v>
      </c>
      <c r="M5" s="2">
        <v>2590930</v>
      </c>
      <c r="O5" s="19" t="s">
        <v>0</v>
      </c>
      <c r="P5" s="79">
        <f t="shared" ref="P5:P45" si="0">100*B5/$F5</f>
        <v>90.919852634304505</v>
      </c>
      <c r="Q5" s="79">
        <f t="shared" ref="Q5:Q45" si="1">100*C5/$F5</f>
        <v>94.13229905458131</v>
      </c>
      <c r="R5" s="79">
        <f t="shared" ref="R5:R45" si="2">100*D5/$F5</f>
        <v>96.778453867977248</v>
      </c>
      <c r="S5" s="79">
        <f t="shared" ref="S5:S45" si="3">100*E5/$F5</f>
        <v>97.900613775557261</v>
      </c>
      <c r="T5" s="79">
        <f t="shared" ref="T5:T29" si="4">100*F5/$F5</f>
        <v>100</v>
      </c>
      <c r="U5" s="79">
        <f t="shared" ref="U5:U45" si="5">100*G5/$F5</f>
        <v>101.90589326286296</v>
      </c>
      <c r="V5" s="79">
        <f t="shared" ref="V5:V45" si="6">100*H5/$F5</f>
        <v>104.39888338264412</v>
      </c>
      <c r="W5" s="79">
        <f t="shared" ref="W5:W45" si="7">100*I5/$F5</f>
        <v>106.17353398473482</v>
      </c>
      <c r="X5" s="79">
        <f t="shared" ref="X5:X45" si="8">100*J5/$F5</f>
        <v>108.99684364089394</v>
      </c>
      <c r="Y5" s="79">
        <f t="shared" ref="Y5:Y45" si="9">100*K5/$F5</f>
        <v>110.64289877108394</v>
      </c>
      <c r="Z5" s="79">
        <f t="shared" ref="Z5:Z45" si="10">100*L5/$F5</f>
        <v>108.39593176705235</v>
      </c>
      <c r="AA5" s="86">
        <f t="shared" ref="AA5:AA45" si="11">100*M5/$F5</f>
        <v>107.16689160878354</v>
      </c>
    </row>
    <row r="6" spans="1:27" s="17" customFormat="1" ht="13" x14ac:dyDescent="0.3">
      <c r="A6" s="20" t="s">
        <v>1</v>
      </c>
      <c r="B6" s="21">
        <v>2016254</v>
      </c>
      <c r="C6" s="21">
        <v>2043211</v>
      </c>
      <c r="D6" s="21">
        <v>2084465</v>
      </c>
      <c r="E6" s="21">
        <v>2107610</v>
      </c>
      <c r="F6" s="21">
        <v>2398080</v>
      </c>
      <c r="G6" s="21">
        <v>2428192</v>
      </c>
      <c r="H6" s="21">
        <v>2464644</v>
      </c>
      <c r="I6" s="21">
        <v>2492595</v>
      </c>
      <c r="J6" s="21">
        <v>2503110</v>
      </c>
      <c r="K6" s="21">
        <v>2529865</v>
      </c>
      <c r="L6" s="21">
        <v>2552140</v>
      </c>
      <c r="M6" s="22">
        <v>2545047</v>
      </c>
      <c r="O6" s="20" t="s">
        <v>1</v>
      </c>
      <c r="P6" s="80">
        <f t="shared" si="0"/>
        <v>84.077845609821196</v>
      </c>
      <c r="Q6" s="80">
        <f t="shared" si="1"/>
        <v>85.201953229250066</v>
      </c>
      <c r="R6" s="80">
        <f t="shared" si="2"/>
        <v>86.922246130237525</v>
      </c>
      <c r="S6" s="80">
        <f t="shared" si="3"/>
        <v>87.887393247931684</v>
      </c>
      <c r="T6" s="80">
        <f t="shared" si="4"/>
        <v>100</v>
      </c>
      <c r="U6" s="80">
        <f t="shared" si="5"/>
        <v>101.25567120362957</v>
      </c>
      <c r="V6" s="80">
        <f t="shared" si="6"/>
        <v>102.77572057646117</v>
      </c>
      <c r="W6" s="80">
        <f t="shared" si="7"/>
        <v>103.94127802241793</v>
      </c>
      <c r="X6" s="80">
        <f t="shared" si="8"/>
        <v>104.37975380304243</v>
      </c>
      <c r="Y6" s="80">
        <f t="shared" si="9"/>
        <v>105.49543801708033</v>
      </c>
      <c r="Z6" s="80">
        <f t="shared" si="10"/>
        <v>106.42430611155591</v>
      </c>
      <c r="AA6" s="81">
        <f t="shared" si="11"/>
        <v>106.12852782225781</v>
      </c>
    </row>
    <row r="7" spans="1:27" s="17" customFormat="1" ht="13" x14ac:dyDescent="0.3">
      <c r="A7" s="19" t="s">
        <v>2</v>
      </c>
      <c r="B7" s="23">
        <v>3308591.083333333</v>
      </c>
      <c r="C7" s="23">
        <v>3345764.166666667</v>
      </c>
      <c r="D7" s="23">
        <v>3352192.5</v>
      </c>
      <c r="E7" s="23">
        <v>3389390.833333333</v>
      </c>
      <c r="F7" s="23">
        <v>3442354.16</v>
      </c>
      <c r="G7" s="23">
        <v>3483465.92</v>
      </c>
      <c r="H7" s="23">
        <v>3542132.91</v>
      </c>
      <c r="I7" s="23">
        <v>3599503.91</v>
      </c>
      <c r="J7" s="23">
        <v>3643128</v>
      </c>
      <c r="K7" s="23">
        <v>3683901</v>
      </c>
      <c r="L7" s="23">
        <v>3792769.25</v>
      </c>
      <c r="M7" s="24">
        <v>3860026.166666667</v>
      </c>
      <c r="O7" s="19" t="s">
        <v>2</v>
      </c>
      <c r="P7" s="79">
        <f t="shared" si="0"/>
        <v>96.114197713268794</v>
      </c>
      <c r="Q7" s="79">
        <f t="shared" si="1"/>
        <v>97.194071590433524</v>
      </c>
      <c r="R7" s="79">
        <f t="shared" si="2"/>
        <v>97.380813948556636</v>
      </c>
      <c r="S7" s="79">
        <f t="shared" si="3"/>
        <v>98.461421335372791</v>
      </c>
      <c r="T7" s="79">
        <f t="shared" si="4"/>
        <v>100</v>
      </c>
      <c r="U7" s="79">
        <f t="shared" si="5"/>
        <v>101.19429198999094</v>
      </c>
      <c r="V7" s="79">
        <f t="shared" si="6"/>
        <v>102.89856143099465</v>
      </c>
      <c r="W7" s="79">
        <f t="shared" si="7"/>
        <v>104.56518250870502</v>
      </c>
      <c r="X7" s="79">
        <f t="shared" si="8"/>
        <v>105.83245740176832</v>
      </c>
      <c r="Y7" s="79">
        <f t="shared" si="9"/>
        <v>107.01690845197636</v>
      </c>
      <c r="Z7" s="79">
        <f t="shared" si="10"/>
        <v>110.1795188325422</v>
      </c>
      <c r="AA7" s="86">
        <f t="shared" si="11"/>
        <v>112.13332467414297</v>
      </c>
    </row>
    <row r="8" spans="1:27" s="17" customFormat="1" ht="13" x14ac:dyDescent="0.3">
      <c r="A8" s="20" t="s">
        <v>4</v>
      </c>
      <c r="B8" s="21">
        <v>5786423</v>
      </c>
      <c r="C8" s="21">
        <v>5924081</v>
      </c>
      <c r="D8" s="21">
        <v>6067663</v>
      </c>
      <c r="E8" s="21">
        <v>6212347</v>
      </c>
      <c r="F8" s="21">
        <v>6395082</v>
      </c>
      <c r="G8" s="21">
        <v>6613575</v>
      </c>
      <c r="H8" s="21">
        <v>6802215</v>
      </c>
      <c r="I8" s="21">
        <v>6980930</v>
      </c>
      <c r="J8" s="21">
        <v>7150432</v>
      </c>
      <c r="K8" s="21">
        <v>7334351</v>
      </c>
      <c r="L8" s="21">
        <v>7553801</v>
      </c>
      <c r="M8" s="22">
        <v>7776327</v>
      </c>
      <c r="O8" s="20" t="s">
        <v>4</v>
      </c>
      <c r="P8" s="80">
        <f t="shared" si="0"/>
        <v>90.482389436132323</v>
      </c>
      <c r="Q8" s="80">
        <f t="shared" si="1"/>
        <v>92.634949794232512</v>
      </c>
      <c r="R8" s="80">
        <f t="shared" si="2"/>
        <v>94.880143835528614</v>
      </c>
      <c r="S8" s="80">
        <f t="shared" si="3"/>
        <v>97.142569868533357</v>
      </c>
      <c r="T8" s="80">
        <f t="shared" si="4"/>
        <v>100</v>
      </c>
      <c r="U8" s="80">
        <f t="shared" si="5"/>
        <v>103.41657855208112</v>
      </c>
      <c r="V8" s="80">
        <f t="shared" si="6"/>
        <v>106.36634526343838</v>
      </c>
      <c r="W8" s="80">
        <f t="shared" si="7"/>
        <v>109.16091459030548</v>
      </c>
      <c r="X8" s="80">
        <f t="shared" si="8"/>
        <v>111.81142008812397</v>
      </c>
      <c r="Y8" s="80">
        <f t="shared" si="9"/>
        <v>114.68736444661695</v>
      </c>
      <c r="Z8" s="80">
        <f t="shared" si="10"/>
        <v>118.11890762307661</v>
      </c>
      <c r="AA8" s="81">
        <f t="shared" si="11"/>
        <v>121.59855026096616</v>
      </c>
    </row>
    <row r="9" spans="1:27" s="17" customFormat="1" ht="13" x14ac:dyDescent="0.3">
      <c r="A9" s="19" t="s">
        <v>5</v>
      </c>
      <c r="B9" s="23">
        <v>1359407</v>
      </c>
      <c r="C9" s="23">
        <v>1390409</v>
      </c>
      <c r="D9" s="23">
        <v>1421600</v>
      </c>
      <c r="E9" s="23">
        <v>1448299</v>
      </c>
      <c r="F9" s="23">
        <v>1472025</v>
      </c>
      <c r="G9" s="23">
        <v>1502427</v>
      </c>
      <c r="H9" s="23">
        <v>1532671</v>
      </c>
      <c r="I9" s="23">
        <v>1563278</v>
      </c>
      <c r="J9" s="23">
        <v>1588481</v>
      </c>
      <c r="K9" s="23">
        <v>1617277</v>
      </c>
      <c r="L9" s="23">
        <v>1643149</v>
      </c>
      <c r="M9" s="24">
        <v>1669948</v>
      </c>
      <c r="O9" s="19" t="s">
        <v>5</v>
      </c>
      <c r="P9" s="79">
        <f t="shared" si="0"/>
        <v>92.349450586776726</v>
      </c>
      <c r="Q9" s="79">
        <f t="shared" si="1"/>
        <v>94.455528948217591</v>
      </c>
      <c r="R9" s="79">
        <f t="shared" si="2"/>
        <v>96.574446765510103</v>
      </c>
      <c r="S9" s="79">
        <f t="shared" si="3"/>
        <v>98.388206722032578</v>
      </c>
      <c r="T9" s="79">
        <f t="shared" si="4"/>
        <v>100</v>
      </c>
      <c r="U9" s="79">
        <f t="shared" si="5"/>
        <v>102.0653181841341</v>
      </c>
      <c r="V9" s="79">
        <f t="shared" si="6"/>
        <v>104.11990285491075</v>
      </c>
      <c r="W9" s="79">
        <f t="shared" si="7"/>
        <v>106.199147432958</v>
      </c>
      <c r="X9" s="79">
        <f t="shared" si="8"/>
        <v>107.91127868072893</v>
      </c>
      <c r="Y9" s="79">
        <f t="shared" si="9"/>
        <v>109.86749545693857</v>
      </c>
      <c r="Z9" s="79">
        <f t="shared" si="10"/>
        <v>111.62507430240655</v>
      </c>
      <c r="AA9" s="86">
        <f t="shared" si="11"/>
        <v>113.44562762181349</v>
      </c>
    </row>
    <row r="10" spans="1:27" s="17" customFormat="1" ht="15" x14ac:dyDescent="0.3">
      <c r="A10" s="20" t="s">
        <v>81</v>
      </c>
      <c r="B10" s="21">
        <v>843609.75</v>
      </c>
      <c r="C10" s="21">
        <v>1185332.4167166667</v>
      </c>
      <c r="D10" s="21">
        <v>1069137.0833333335</v>
      </c>
      <c r="E10" s="21">
        <v>1116136.75</v>
      </c>
      <c r="F10" s="21">
        <v>1053541.6913168335</v>
      </c>
      <c r="G10" s="21">
        <v>1053040.3322999168</v>
      </c>
      <c r="H10" s="21">
        <v>1040711.3333970066</v>
      </c>
      <c r="I10" s="21">
        <v>1031421.5001703667</v>
      </c>
      <c r="J10" s="21">
        <v>994122.16665974003</v>
      </c>
      <c r="K10" s="21">
        <v>1008969.750036333</v>
      </c>
      <c r="L10" s="21">
        <v>996114.49999633338</v>
      </c>
      <c r="M10" s="22">
        <v>985155.41673033335</v>
      </c>
      <c r="O10" s="20" t="s">
        <v>6</v>
      </c>
      <c r="P10" s="80">
        <f t="shared" si="0"/>
        <v>80.073693993596279</v>
      </c>
      <c r="Q10" s="80">
        <f t="shared" si="1"/>
        <v>112.50930328491381</v>
      </c>
      <c r="R10" s="80">
        <f t="shared" si="2"/>
        <v>101.48028237942887</v>
      </c>
      <c r="S10" s="80">
        <f t="shared" si="3"/>
        <v>105.94139360587887</v>
      </c>
      <c r="T10" s="80">
        <f t="shared" si="4"/>
        <v>100</v>
      </c>
      <c r="U10" s="80">
        <f t="shared" si="5"/>
        <v>99.952412038265891</v>
      </c>
      <c r="V10" s="80">
        <f t="shared" si="6"/>
        <v>98.78216894257028</v>
      </c>
      <c r="W10" s="80">
        <f t="shared" si="7"/>
        <v>97.900397171865265</v>
      </c>
      <c r="X10" s="80">
        <f t="shared" si="8"/>
        <v>94.360021521044473</v>
      </c>
      <c r="Y10" s="80">
        <f t="shared" si="9"/>
        <v>95.769323449858973</v>
      </c>
      <c r="Z10" s="80">
        <f t="shared" si="10"/>
        <v>94.549129683826635</v>
      </c>
      <c r="AA10" s="81">
        <f t="shared" si="11"/>
        <v>93.508916149201141</v>
      </c>
    </row>
    <row r="11" spans="1:27" s="17" customFormat="1" ht="13" x14ac:dyDescent="0.3">
      <c r="A11" s="19" t="s">
        <v>8</v>
      </c>
      <c r="B11" s="23">
        <v>2806232</v>
      </c>
      <c r="C11" s="23">
        <v>2847142</v>
      </c>
      <c r="D11" s="23">
        <v>2887382</v>
      </c>
      <c r="E11" s="23">
        <v>3036519</v>
      </c>
      <c r="F11" s="23">
        <v>3113773</v>
      </c>
      <c r="G11" s="23">
        <v>3112848</v>
      </c>
      <c r="H11" s="23">
        <v>3106834</v>
      </c>
      <c r="I11" s="23">
        <v>3114559</v>
      </c>
      <c r="J11" s="23">
        <v>3131121</v>
      </c>
      <c r="K11" s="23">
        <v>3143088</v>
      </c>
      <c r="L11" s="23">
        <v>3191391</v>
      </c>
      <c r="M11" s="24">
        <v>3180283</v>
      </c>
      <c r="O11" s="19" t="s">
        <v>8</v>
      </c>
      <c r="P11" s="79">
        <f t="shared" si="0"/>
        <v>90.123204228439263</v>
      </c>
      <c r="Q11" s="79">
        <f t="shared" si="1"/>
        <v>91.437044383132616</v>
      </c>
      <c r="R11" s="79">
        <f t="shared" si="2"/>
        <v>92.729367233899197</v>
      </c>
      <c r="S11" s="79">
        <f t="shared" si="3"/>
        <v>97.518958511105339</v>
      </c>
      <c r="T11" s="79">
        <f t="shared" si="4"/>
        <v>100</v>
      </c>
      <c r="U11" s="79">
        <f t="shared" si="5"/>
        <v>99.970293274429451</v>
      </c>
      <c r="V11" s="79">
        <f t="shared" si="6"/>
        <v>99.777151385152351</v>
      </c>
      <c r="W11" s="79">
        <f t="shared" si="7"/>
        <v>100.02524268789023</v>
      </c>
      <c r="X11" s="79">
        <f t="shared" si="8"/>
        <v>100.55713759480861</v>
      </c>
      <c r="Y11" s="79">
        <f t="shared" si="9"/>
        <v>100.9414623352441</v>
      </c>
      <c r="Z11" s="79">
        <f t="shared" si="10"/>
        <v>102.49273148684891</v>
      </c>
      <c r="AA11" s="86">
        <f t="shared" si="11"/>
        <v>102.1359938569703</v>
      </c>
    </row>
    <row r="12" spans="1:27" s="17" customFormat="1" ht="15" x14ac:dyDescent="0.3">
      <c r="A12" s="20" t="s">
        <v>85</v>
      </c>
      <c r="B12" s="21">
        <v>22775241.5</v>
      </c>
      <c r="C12" s="21">
        <v>22841608</v>
      </c>
      <c r="D12" s="21">
        <v>22878352.25</v>
      </c>
      <c r="E12" s="21">
        <v>22877170</v>
      </c>
      <c r="F12" s="21">
        <v>24631795.75</v>
      </c>
      <c r="G12" s="21">
        <v>24628336.25</v>
      </c>
      <c r="H12" s="21">
        <v>24596915.75</v>
      </c>
      <c r="I12" s="21">
        <v>24618174</v>
      </c>
      <c r="J12" s="21">
        <v>24561547</v>
      </c>
      <c r="K12" s="21">
        <v>24459226.899999999</v>
      </c>
      <c r="L12" s="21">
        <v>24308182</v>
      </c>
      <c r="M12" s="22">
        <v>24157808</v>
      </c>
      <c r="O12" s="20" t="s">
        <v>72</v>
      </c>
      <c r="P12" s="80">
        <f t="shared" si="0"/>
        <v>92.462773445983942</v>
      </c>
      <c r="Q12" s="80">
        <f t="shared" si="1"/>
        <v>92.73220771977212</v>
      </c>
      <c r="R12" s="80">
        <f t="shared" si="2"/>
        <v>92.881381780701062</v>
      </c>
      <c r="S12" s="80">
        <f t="shared" si="3"/>
        <v>92.876582090041083</v>
      </c>
      <c r="T12" s="80">
        <f t="shared" si="4"/>
        <v>100</v>
      </c>
      <c r="U12" s="80">
        <f t="shared" si="5"/>
        <v>99.985955144987756</v>
      </c>
      <c r="V12" s="80">
        <f t="shared" si="6"/>
        <v>99.85839440877956</v>
      </c>
      <c r="W12" s="80">
        <f t="shared" si="7"/>
        <v>99.944698510257822</v>
      </c>
      <c r="X12" s="80">
        <f t="shared" si="8"/>
        <v>99.714804593570889</v>
      </c>
      <c r="Y12" s="80">
        <f t="shared" si="9"/>
        <v>99.299406134447182</v>
      </c>
      <c r="Z12" s="80">
        <f t="shared" si="10"/>
        <v>98.686195057459429</v>
      </c>
      <c r="AA12" s="81">
        <f t="shared" si="11"/>
        <v>98.075707695814259</v>
      </c>
    </row>
    <row r="13" spans="1:27" s="17" customFormat="1" ht="13" x14ac:dyDescent="0.3">
      <c r="A13" s="19" t="s">
        <v>10</v>
      </c>
      <c r="B13" s="23">
        <v>1010864</v>
      </c>
      <c r="C13" s="23">
        <v>1020600</v>
      </c>
      <c r="D13" s="23">
        <v>1051909.75</v>
      </c>
      <c r="E13" s="23">
        <v>1076581.5</v>
      </c>
      <c r="F13" s="23">
        <v>1102395</v>
      </c>
      <c r="G13" s="23">
        <v>1124652</v>
      </c>
      <c r="H13" s="23">
        <v>1144813.25</v>
      </c>
      <c r="I13" s="23">
        <v>1162592.25</v>
      </c>
      <c r="J13" s="23">
        <v>1176795.75</v>
      </c>
      <c r="K13" s="23">
        <v>1187350.5</v>
      </c>
      <c r="L13" s="23">
        <v>1197870.75</v>
      </c>
      <c r="M13" s="24">
        <v>1204701</v>
      </c>
      <c r="O13" s="19" t="s">
        <v>10</v>
      </c>
      <c r="P13" s="79">
        <f t="shared" si="0"/>
        <v>91.697077726223355</v>
      </c>
      <c r="Q13" s="79">
        <f t="shared" si="1"/>
        <v>92.58024573768931</v>
      </c>
      <c r="R13" s="79">
        <f t="shared" si="2"/>
        <v>95.420402850158069</v>
      </c>
      <c r="S13" s="79">
        <f t="shared" si="3"/>
        <v>97.658416447824962</v>
      </c>
      <c r="T13" s="79">
        <f t="shared" si="4"/>
        <v>100</v>
      </c>
      <c r="U13" s="79">
        <f t="shared" si="5"/>
        <v>102.01896779285102</v>
      </c>
      <c r="V13" s="79">
        <f t="shared" si="6"/>
        <v>103.84782677715339</v>
      </c>
      <c r="W13" s="79">
        <f t="shared" si="7"/>
        <v>105.46058808321881</v>
      </c>
      <c r="X13" s="79">
        <f t="shared" si="8"/>
        <v>106.74901010980638</v>
      </c>
      <c r="Y13" s="79">
        <f t="shared" si="9"/>
        <v>107.70644823316506</v>
      </c>
      <c r="Z13" s="79">
        <f t="shared" si="10"/>
        <v>108.66075680677071</v>
      </c>
      <c r="AA13" s="86">
        <f t="shared" si="11"/>
        <v>109.28033962418189</v>
      </c>
    </row>
    <row r="14" spans="1:27" s="17" customFormat="1" ht="13" x14ac:dyDescent="0.3">
      <c r="A14" s="20" t="s">
        <v>11</v>
      </c>
      <c r="B14" s="21">
        <v>7656144.4166651294</v>
      </c>
      <c r="C14" s="21">
        <v>7749274.916666666</v>
      </c>
      <c r="D14" s="21">
        <v>7871983.0000000009</v>
      </c>
      <c r="E14" s="21">
        <v>7994424.1666666698</v>
      </c>
      <c r="F14" s="21">
        <v>8120935.5</v>
      </c>
      <c r="G14" s="21">
        <v>8228219.916666667</v>
      </c>
      <c r="H14" s="21">
        <v>8381423.8333333256</v>
      </c>
      <c r="I14" s="21">
        <v>8523925.4166666679</v>
      </c>
      <c r="J14" s="21">
        <v>8626725.2500000019</v>
      </c>
      <c r="K14" s="21">
        <v>8725571.1666666698</v>
      </c>
      <c r="L14" s="21">
        <v>8823858.7500000037</v>
      </c>
      <c r="M14" s="22">
        <v>8927522.6666666642</v>
      </c>
      <c r="O14" s="20" t="s">
        <v>11</v>
      </c>
      <c r="P14" s="80">
        <f t="shared" si="0"/>
        <v>94.276631265759093</v>
      </c>
      <c r="Q14" s="80">
        <f t="shared" si="1"/>
        <v>95.423426484136783</v>
      </c>
      <c r="R14" s="80">
        <f t="shared" si="2"/>
        <v>96.934435694015804</v>
      </c>
      <c r="S14" s="80">
        <f t="shared" si="3"/>
        <v>98.442158131494452</v>
      </c>
      <c r="T14" s="80">
        <f t="shared" si="4"/>
        <v>100</v>
      </c>
      <c r="U14" s="80">
        <f t="shared" si="5"/>
        <v>101.3210844571622</v>
      </c>
      <c r="V14" s="80">
        <f t="shared" si="6"/>
        <v>103.2076148534036</v>
      </c>
      <c r="W14" s="80">
        <f t="shared" si="7"/>
        <v>104.96235829808853</v>
      </c>
      <c r="X14" s="80">
        <f t="shared" si="8"/>
        <v>106.22822025861433</v>
      </c>
      <c r="Y14" s="80">
        <f t="shared" si="9"/>
        <v>107.44539427343894</v>
      </c>
      <c r="Z14" s="80">
        <f t="shared" si="10"/>
        <v>108.65569305408229</v>
      </c>
      <c r="AA14" s="81">
        <f t="shared" si="11"/>
        <v>109.93219520911924</v>
      </c>
    </row>
    <row r="15" spans="1:27" s="17" customFormat="1" ht="13" x14ac:dyDescent="0.3">
      <c r="A15" s="19" t="s">
        <v>12</v>
      </c>
      <c r="B15" s="23">
        <v>307044.75</v>
      </c>
      <c r="C15" s="23">
        <v>304153.25</v>
      </c>
      <c r="D15" s="23">
        <v>306284</v>
      </c>
      <c r="E15" s="23">
        <v>309595</v>
      </c>
      <c r="F15" s="23">
        <v>310493</v>
      </c>
      <c r="G15" s="23">
        <v>309034</v>
      </c>
      <c r="H15" s="23">
        <v>310790</v>
      </c>
      <c r="I15" s="23">
        <v>310303</v>
      </c>
      <c r="J15" s="23">
        <v>310726</v>
      </c>
      <c r="K15" s="23">
        <v>315446</v>
      </c>
      <c r="L15" s="23">
        <v>314335</v>
      </c>
      <c r="M15" s="24">
        <v>314459</v>
      </c>
      <c r="O15" s="19" t="s">
        <v>12</v>
      </c>
      <c r="P15" s="79">
        <f t="shared" si="0"/>
        <v>98.889427458912124</v>
      </c>
      <c r="Q15" s="79">
        <f t="shared" si="1"/>
        <v>97.958166528714017</v>
      </c>
      <c r="R15" s="79">
        <f t="shared" si="2"/>
        <v>98.644413883726841</v>
      </c>
      <c r="S15" s="79">
        <f t="shared" si="3"/>
        <v>99.71078252971887</v>
      </c>
      <c r="T15" s="79">
        <f t="shared" si="4"/>
        <v>100</v>
      </c>
      <c r="U15" s="79">
        <f t="shared" si="5"/>
        <v>99.530102127906261</v>
      </c>
      <c r="V15" s="79">
        <f t="shared" si="6"/>
        <v>100.09565433037137</v>
      </c>
      <c r="W15" s="79">
        <f t="shared" si="7"/>
        <v>99.938806994038515</v>
      </c>
      <c r="X15" s="79">
        <f t="shared" si="8"/>
        <v>100.07504194941593</v>
      </c>
      <c r="Y15" s="79">
        <f t="shared" si="9"/>
        <v>101.59520504488025</v>
      </c>
      <c r="Z15" s="79">
        <f t="shared" si="10"/>
        <v>101.23738699423176</v>
      </c>
      <c r="AA15" s="86">
        <f t="shared" si="11"/>
        <v>101.27732348233293</v>
      </c>
    </row>
    <row r="16" spans="1:27" s="17" customFormat="1" ht="13" x14ac:dyDescent="0.3">
      <c r="A16" s="20" t="s">
        <v>13</v>
      </c>
      <c r="B16" s="21">
        <v>1270994</v>
      </c>
      <c r="C16" s="21">
        <v>1296639</v>
      </c>
      <c r="D16" s="21">
        <v>1338495</v>
      </c>
      <c r="E16" s="21">
        <v>1380773</v>
      </c>
      <c r="F16" s="21">
        <v>1419786</v>
      </c>
      <c r="G16" s="21">
        <v>1455760</v>
      </c>
      <c r="H16" s="21">
        <v>1487881</v>
      </c>
      <c r="I16" s="21">
        <v>1512706</v>
      </c>
      <c r="J16" s="21">
        <v>1542060</v>
      </c>
      <c r="K16" s="21">
        <v>1568010</v>
      </c>
      <c r="L16" s="21">
        <v>1605028</v>
      </c>
      <c r="M16" s="22">
        <v>1626326</v>
      </c>
      <c r="O16" s="20" t="s">
        <v>13</v>
      </c>
      <c r="P16" s="80">
        <f t="shared" si="0"/>
        <v>89.520110777257983</v>
      </c>
      <c r="Q16" s="80">
        <f t="shared" si="1"/>
        <v>91.326368903482631</v>
      </c>
      <c r="R16" s="80">
        <f t="shared" si="2"/>
        <v>94.274418820864554</v>
      </c>
      <c r="S16" s="80">
        <f t="shared" si="3"/>
        <v>97.252191527455551</v>
      </c>
      <c r="T16" s="80">
        <f t="shared" si="4"/>
        <v>100</v>
      </c>
      <c r="U16" s="80">
        <f t="shared" si="5"/>
        <v>102.53376213034922</v>
      </c>
      <c r="V16" s="80">
        <f t="shared" si="6"/>
        <v>104.7961453345786</v>
      </c>
      <c r="W16" s="80">
        <f t="shared" si="7"/>
        <v>106.54464827797992</v>
      </c>
      <c r="X16" s="80">
        <f t="shared" si="8"/>
        <v>108.61214295675545</v>
      </c>
      <c r="Y16" s="80">
        <f t="shared" si="9"/>
        <v>110.4398831936644</v>
      </c>
      <c r="Z16" s="80">
        <f t="shared" si="10"/>
        <v>113.04717753238869</v>
      </c>
      <c r="AA16" s="81">
        <f t="shared" si="11"/>
        <v>114.54726275649992</v>
      </c>
    </row>
    <row r="17" spans="1:27" s="17" customFormat="1" ht="13" x14ac:dyDescent="0.3">
      <c r="A17" s="19" t="s">
        <v>14</v>
      </c>
      <c r="B17" s="23">
        <v>24446912</v>
      </c>
      <c r="C17" s="23">
        <v>25012857</v>
      </c>
      <c r="D17" s="23">
        <v>24872380</v>
      </c>
      <c r="E17" s="23">
        <v>25538505</v>
      </c>
      <c r="F17" s="23">
        <v>25911620</v>
      </c>
      <c r="G17" s="23">
        <v>26026100</v>
      </c>
      <c r="H17" s="23">
        <v>26626395</v>
      </c>
      <c r="I17" s="23">
        <v>26922008</v>
      </c>
      <c r="J17" s="23">
        <v>27399509</v>
      </c>
      <c r="K17" s="23">
        <v>27592022</v>
      </c>
      <c r="L17" s="23">
        <v>27683180</v>
      </c>
      <c r="M17" s="24">
        <v>27973697</v>
      </c>
      <c r="O17" s="19" t="s">
        <v>73</v>
      </c>
      <c r="P17" s="79">
        <f t="shared" si="0"/>
        <v>94.347292836187009</v>
      </c>
      <c r="Q17" s="79">
        <f t="shared" si="1"/>
        <v>96.531428756673648</v>
      </c>
      <c r="R17" s="79">
        <f t="shared" si="2"/>
        <v>95.989289747225371</v>
      </c>
      <c r="S17" s="79">
        <f t="shared" si="3"/>
        <v>98.560047577110197</v>
      </c>
      <c r="T17" s="79">
        <f t="shared" si="4"/>
        <v>100</v>
      </c>
      <c r="U17" s="79">
        <f t="shared" si="5"/>
        <v>100.44180950477045</v>
      </c>
      <c r="V17" s="79">
        <f t="shared" si="6"/>
        <v>102.75851143232263</v>
      </c>
      <c r="W17" s="79">
        <f t="shared" si="7"/>
        <v>103.89936252538436</v>
      </c>
      <c r="X17" s="79">
        <f t="shared" si="8"/>
        <v>105.74216895740213</v>
      </c>
      <c r="Y17" s="79">
        <f t="shared" si="9"/>
        <v>106.485129065647</v>
      </c>
      <c r="Z17" s="79">
        <f t="shared" si="10"/>
        <v>106.8369326194194</v>
      </c>
      <c r="AA17" s="86">
        <f t="shared" si="11"/>
        <v>107.95811686031209</v>
      </c>
    </row>
    <row r="18" spans="1:27" s="17" customFormat="1" ht="13" x14ac:dyDescent="0.3">
      <c r="A18" s="20" t="s">
        <v>15</v>
      </c>
      <c r="B18" s="21">
        <v>12121560</v>
      </c>
      <c r="C18" s="21">
        <v>12325250</v>
      </c>
      <c r="D18" s="21">
        <v>12570360</v>
      </c>
      <c r="E18" s="21">
        <v>12698130</v>
      </c>
      <c r="F18" s="21">
        <v>12802190</v>
      </c>
      <c r="G18" s="21">
        <v>12943370</v>
      </c>
      <c r="H18" s="21">
        <v>13009450</v>
      </c>
      <c r="I18" s="21">
        <v>13074380</v>
      </c>
      <c r="J18" s="21">
        <v>13060330</v>
      </c>
      <c r="K18" s="21">
        <v>13028872</v>
      </c>
      <c r="L18" s="21">
        <v>12919974</v>
      </c>
      <c r="M18" s="22">
        <v>12849487</v>
      </c>
      <c r="O18" s="20" t="s">
        <v>15</v>
      </c>
      <c r="P18" s="80">
        <f t="shared" si="0"/>
        <v>94.68348774701829</v>
      </c>
      <c r="Q18" s="80">
        <f t="shared" si="1"/>
        <v>96.274543652296984</v>
      </c>
      <c r="R18" s="80">
        <f t="shared" si="2"/>
        <v>98.189137952178498</v>
      </c>
      <c r="S18" s="80">
        <f t="shared" si="3"/>
        <v>99.187170320078053</v>
      </c>
      <c r="T18" s="80">
        <f t="shared" si="4"/>
        <v>100</v>
      </c>
      <c r="U18" s="80">
        <f t="shared" si="5"/>
        <v>101.10278007122218</v>
      </c>
      <c r="V18" s="80">
        <f t="shared" si="6"/>
        <v>101.61894175918339</v>
      </c>
      <c r="W18" s="80">
        <f t="shared" si="7"/>
        <v>102.12612060905205</v>
      </c>
      <c r="X18" s="80">
        <f t="shared" si="8"/>
        <v>102.01637376105182</v>
      </c>
      <c r="Y18" s="80">
        <f t="shared" si="9"/>
        <v>101.77065017782114</v>
      </c>
      <c r="Z18" s="80">
        <f t="shared" si="10"/>
        <v>100.92003008860203</v>
      </c>
      <c r="AA18" s="81">
        <f t="shared" si="11"/>
        <v>100.36944460283749</v>
      </c>
    </row>
    <row r="19" spans="1:27" s="17" customFormat="1" ht="13" x14ac:dyDescent="0.3">
      <c r="A19" s="19" t="s">
        <v>89</v>
      </c>
      <c r="B19" s="23">
        <v>2921848</v>
      </c>
      <c r="C19" s="23">
        <v>2968123</v>
      </c>
      <c r="D19" s="23">
        <v>2982048</v>
      </c>
      <c r="E19" s="23">
        <v>2975017</v>
      </c>
      <c r="F19" s="23">
        <v>3029316</v>
      </c>
      <c r="G19" s="23">
        <v>3108415</v>
      </c>
      <c r="H19" s="23">
        <v>3063047</v>
      </c>
      <c r="I19" s="23">
        <v>3042592</v>
      </c>
      <c r="J19" s="23">
        <v>3110606</v>
      </c>
      <c r="K19" s="23">
        <v>2938171</v>
      </c>
      <c r="L19" s="23">
        <v>2894450</v>
      </c>
      <c r="M19" s="24">
        <v>2865113</v>
      </c>
      <c r="O19" s="19" t="s">
        <v>89</v>
      </c>
      <c r="P19" s="79">
        <f t="shared" si="0"/>
        <v>96.45240047588301</v>
      </c>
      <c r="Q19" s="79">
        <f t="shared" si="1"/>
        <v>97.979973036817555</v>
      </c>
      <c r="R19" s="79">
        <f t="shared" si="2"/>
        <v>98.439647762069058</v>
      </c>
      <c r="S19" s="79">
        <f t="shared" si="3"/>
        <v>98.207549162913338</v>
      </c>
      <c r="T19" s="79">
        <f t="shared" si="4"/>
        <v>100</v>
      </c>
      <c r="U19" s="79">
        <f t="shared" si="5"/>
        <v>102.61111749318988</v>
      </c>
      <c r="V19" s="79">
        <f t="shared" si="6"/>
        <v>101.11348568455718</v>
      </c>
      <c r="W19" s="79">
        <f t="shared" si="7"/>
        <v>100.43825074703332</v>
      </c>
      <c r="X19" s="79">
        <f t="shared" si="8"/>
        <v>102.68344405139642</v>
      </c>
      <c r="Y19" s="79">
        <f t="shared" si="9"/>
        <v>96.991234985059336</v>
      </c>
      <c r="Z19" s="79">
        <f t="shared" si="10"/>
        <v>95.547971885402518</v>
      </c>
      <c r="AA19" s="86">
        <f t="shared" si="11"/>
        <v>94.579535446285561</v>
      </c>
    </row>
    <row r="20" spans="1:27" s="17" customFormat="1" ht="15" x14ac:dyDescent="0.3">
      <c r="A20" s="19" t="s">
        <v>111</v>
      </c>
      <c r="B20" s="23">
        <v>2017729</v>
      </c>
      <c r="C20" s="23">
        <v>1980175</v>
      </c>
      <c r="D20" s="23">
        <v>2009066</v>
      </c>
      <c r="E20" s="23">
        <v>2035461</v>
      </c>
      <c r="F20" s="23">
        <v>2064353</v>
      </c>
      <c r="G20" s="23">
        <v>2307488</v>
      </c>
      <c r="H20" s="23">
        <v>2270264</v>
      </c>
      <c r="I20" s="23">
        <v>2228702</v>
      </c>
      <c r="J20" s="23">
        <v>2200676</v>
      </c>
      <c r="K20" s="23">
        <v>2191995</v>
      </c>
      <c r="L20" s="23">
        <v>2165976</v>
      </c>
      <c r="M20" s="24">
        <v>2170195</v>
      </c>
      <c r="O20" s="19" t="s">
        <v>16</v>
      </c>
      <c r="P20" s="79">
        <f t="shared" si="0"/>
        <v>97.741471540962223</v>
      </c>
      <c r="Q20" s="79">
        <f t="shared" si="1"/>
        <v>95.922305923453976</v>
      </c>
      <c r="R20" s="79">
        <f t="shared" si="2"/>
        <v>97.321824319774763</v>
      </c>
      <c r="S20" s="79">
        <f t="shared" si="3"/>
        <v>98.600433162351592</v>
      </c>
      <c r="T20" s="79">
        <f t="shared" si="4"/>
        <v>100</v>
      </c>
      <c r="U20" s="79">
        <f t="shared" si="5"/>
        <v>111.77778219132097</v>
      </c>
      <c r="V20" s="79">
        <f t="shared" si="6"/>
        <v>109.9746022119279</v>
      </c>
      <c r="W20" s="79">
        <f t="shared" si="7"/>
        <v>107.96128375331158</v>
      </c>
      <c r="X20" s="79">
        <f t="shared" si="8"/>
        <v>106.60366710538362</v>
      </c>
      <c r="Y20" s="79">
        <f t="shared" si="9"/>
        <v>106.18314794029897</v>
      </c>
      <c r="Z20" s="79">
        <f t="shared" si="10"/>
        <v>104.92275303690793</v>
      </c>
      <c r="AA20" s="86">
        <f t="shared" si="11"/>
        <v>105.12712699814421</v>
      </c>
    </row>
    <row r="21" spans="1:27" s="17" customFormat="1" ht="13" x14ac:dyDescent="0.3">
      <c r="A21" s="20" t="s">
        <v>17</v>
      </c>
      <c r="B21" s="21">
        <v>454774</v>
      </c>
      <c r="C21" s="21">
        <v>469422</v>
      </c>
      <c r="D21" s="21">
        <v>486384</v>
      </c>
      <c r="E21" s="21">
        <v>504360</v>
      </c>
      <c r="F21" s="21">
        <v>523575</v>
      </c>
      <c r="G21" s="21">
        <v>541423</v>
      </c>
      <c r="H21" s="21">
        <v>557160</v>
      </c>
      <c r="I21" s="21">
        <v>563998</v>
      </c>
      <c r="J21" s="21">
        <v>578357</v>
      </c>
      <c r="K21" s="21">
        <v>594661</v>
      </c>
      <c r="L21" s="21">
        <v>612145</v>
      </c>
      <c r="M21" s="22">
        <v>630059</v>
      </c>
      <c r="O21" s="20" t="s">
        <v>17</v>
      </c>
      <c r="P21" s="80">
        <f t="shared" si="0"/>
        <v>86.859380222508719</v>
      </c>
      <c r="Q21" s="80">
        <f t="shared" si="1"/>
        <v>89.657069187795443</v>
      </c>
      <c r="R21" s="80">
        <f t="shared" si="2"/>
        <v>92.896719667669387</v>
      </c>
      <c r="S21" s="80">
        <f t="shared" si="3"/>
        <v>96.330038676407398</v>
      </c>
      <c r="T21" s="80">
        <f t="shared" si="4"/>
        <v>100</v>
      </c>
      <c r="U21" s="80">
        <f t="shared" si="5"/>
        <v>103.40887169937449</v>
      </c>
      <c r="V21" s="80">
        <f t="shared" si="6"/>
        <v>106.41455378885547</v>
      </c>
      <c r="W21" s="80">
        <f t="shared" si="7"/>
        <v>107.72057489375925</v>
      </c>
      <c r="X21" s="80">
        <f t="shared" si="8"/>
        <v>110.46306641837369</v>
      </c>
      <c r="Y21" s="80">
        <f t="shared" si="9"/>
        <v>113.57704244855083</v>
      </c>
      <c r="Z21" s="80">
        <f t="shared" si="10"/>
        <v>116.91639211192283</v>
      </c>
      <c r="AA21" s="81">
        <f t="shared" si="11"/>
        <v>120.33786945518789</v>
      </c>
    </row>
    <row r="22" spans="1:27" s="17" customFormat="1" ht="13" x14ac:dyDescent="0.3">
      <c r="A22" s="19" t="s">
        <v>18</v>
      </c>
      <c r="B22" s="23">
        <v>27397</v>
      </c>
      <c r="C22" s="23">
        <v>27925</v>
      </c>
      <c r="D22" s="23">
        <v>25266</v>
      </c>
      <c r="E22" s="23">
        <v>25113</v>
      </c>
      <c r="F22" s="23">
        <v>26293</v>
      </c>
      <c r="G22" s="23">
        <v>27023</v>
      </c>
      <c r="H22" s="23">
        <v>30201</v>
      </c>
      <c r="I22" s="23">
        <v>31342</v>
      </c>
      <c r="J22" s="23">
        <v>32415</v>
      </c>
      <c r="K22" s="23">
        <v>34666</v>
      </c>
      <c r="L22" s="23">
        <v>32649</v>
      </c>
      <c r="M22" s="24">
        <v>33440</v>
      </c>
      <c r="O22" s="19" t="s">
        <v>18</v>
      </c>
      <c r="P22" s="79">
        <f t="shared" si="0"/>
        <v>104.19883619214239</v>
      </c>
      <c r="Q22" s="79">
        <f t="shared" si="1"/>
        <v>106.20697524055832</v>
      </c>
      <c r="R22" s="79">
        <f t="shared" si="2"/>
        <v>96.094017419084921</v>
      </c>
      <c r="S22" s="79">
        <f t="shared" si="3"/>
        <v>95.512113490282587</v>
      </c>
      <c r="T22" s="79">
        <f t="shared" si="4"/>
        <v>100</v>
      </c>
      <c r="U22" s="79">
        <f t="shared" si="5"/>
        <v>102.77640436618111</v>
      </c>
      <c r="V22" s="79">
        <f t="shared" si="6"/>
        <v>114.86327159319971</v>
      </c>
      <c r="W22" s="79">
        <f t="shared" si="7"/>
        <v>119.20282965047731</v>
      </c>
      <c r="X22" s="79">
        <f t="shared" si="8"/>
        <v>123.28376373939832</v>
      </c>
      <c r="Y22" s="79">
        <f t="shared" si="9"/>
        <v>131.84497775073214</v>
      </c>
      <c r="Z22" s="79">
        <f t="shared" si="10"/>
        <v>124.1737344540372</v>
      </c>
      <c r="AA22" s="86">
        <f t="shared" si="11"/>
        <v>127.18213973300878</v>
      </c>
    </row>
    <row r="23" spans="1:27" s="17" customFormat="1" ht="13" x14ac:dyDescent="0.3">
      <c r="A23" s="20" t="s">
        <v>19</v>
      </c>
      <c r="B23" s="21">
        <v>728351</v>
      </c>
      <c r="C23" s="21">
        <v>735282</v>
      </c>
      <c r="D23" s="21">
        <v>746418</v>
      </c>
      <c r="E23" s="21">
        <v>758060</v>
      </c>
      <c r="F23" s="21">
        <v>779724</v>
      </c>
      <c r="G23" s="21">
        <v>802130</v>
      </c>
      <c r="H23" s="21">
        <v>833583</v>
      </c>
      <c r="I23" s="21">
        <v>868041</v>
      </c>
      <c r="J23" s="21">
        <v>900497</v>
      </c>
      <c r="K23" s="21">
        <v>933095</v>
      </c>
      <c r="L23" s="21">
        <v>966038</v>
      </c>
      <c r="M23" s="22">
        <v>1000030</v>
      </c>
      <c r="O23" s="20" t="s">
        <v>19</v>
      </c>
      <c r="P23" s="80">
        <f t="shared" si="0"/>
        <v>93.411386593204782</v>
      </c>
      <c r="Q23" s="80">
        <f t="shared" si="1"/>
        <v>94.300290872154761</v>
      </c>
      <c r="R23" s="80">
        <f t="shared" si="2"/>
        <v>95.728488542099512</v>
      </c>
      <c r="S23" s="80">
        <f t="shared" si="3"/>
        <v>97.221580969676452</v>
      </c>
      <c r="T23" s="80">
        <f t="shared" si="4"/>
        <v>100</v>
      </c>
      <c r="U23" s="80">
        <f t="shared" si="5"/>
        <v>102.87358090811621</v>
      </c>
      <c r="V23" s="80">
        <f t="shared" si="6"/>
        <v>106.90744417255337</v>
      </c>
      <c r="W23" s="80">
        <f t="shared" si="7"/>
        <v>111.32670021699987</v>
      </c>
      <c r="X23" s="80">
        <f t="shared" si="8"/>
        <v>115.489198742119</v>
      </c>
      <c r="Y23" s="80">
        <f t="shared" si="9"/>
        <v>119.6699088395381</v>
      </c>
      <c r="Z23" s="80">
        <f t="shared" si="10"/>
        <v>123.89486536261549</v>
      </c>
      <c r="AA23" s="81">
        <f t="shared" si="11"/>
        <v>128.25435666979598</v>
      </c>
    </row>
    <row r="24" spans="1:27" s="17" customFormat="1" ht="15" x14ac:dyDescent="0.3">
      <c r="A24" s="19" t="s">
        <v>104</v>
      </c>
      <c r="B24" s="23">
        <v>18160430</v>
      </c>
      <c r="C24" s="23">
        <v>18156650</v>
      </c>
      <c r="D24" s="23">
        <v>18131180</v>
      </c>
      <c r="E24" s="23">
        <v>18132135</v>
      </c>
      <c r="F24" s="23">
        <v>18101329</v>
      </c>
      <c r="G24" s="23">
        <v>17933849</v>
      </c>
      <c r="H24" s="23">
        <v>17690843</v>
      </c>
      <c r="I24" s="23">
        <v>17522913</v>
      </c>
      <c r="J24" s="23">
        <v>17376152</v>
      </c>
      <c r="K24" s="23">
        <v>17198746</v>
      </c>
      <c r="L24" s="23">
        <v>5392762</v>
      </c>
      <c r="M24" s="24">
        <v>5313641</v>
      </c>
      <c r="O24" s="19" t="s">
        <v>20</v>
      </c>
      <c r="P24" s="79">
        <f t="shared" si="0"/>
        <v>100.32650088841542</v>
      </c>
      <c r="Q24" s="79">
        <f t="shared" si="1"/>
        <v>100.30561844381702</v>
      </c>
      <c r="R24" s="79">
        <f t="shared" si="2"/>
        <v>100.16491054330872</v>
      </c>
      <c r="S24" s="79">
        <f t="shared" si="3"/>
        <v>100.17018639902075</v>
      </c>
      <c r="T24" s="79">
        <f t="shared" si="4"/>
        <v>100</v>
      </c>
      <c r="U24" s="79">
        <f t="shared" si="5"/>
        <v>99.074764068428351</v>
      </c>
      <c r="V24" s="79">
        <f t="shared" si="6"/>
        <v>97.732288054650567</v>
      </c>
      <c r="W24" s="79">
        <f t="shared" si="7"/>
        <v>96.804566117769582</v>
      </c>
      <c r="X24" s="79">
        <f t="shared" si="8"/>
        <v>95.993791395095911</v>
      </c>
      <c r="Y24" s="79">
        <f t="shared" si="9"/>
        <v>95.013719710856591</v>
      </c>
      <c r="Z24" s="79" t="s">
        <v>39</v>
      </c>
      <c r="AA24" s="86" t="s">
        <v>39</v>
      </c>
    </row>
    <row r="25" spans="1:27" s="17" customFormat="1" ht="13" x14ac:dyDescent="0.3">
      <c r="A25" s="20" t="s">
        <v>21</v>
      </c>
      <c r="B25" s="21">
        <v>24764155</v>
      </c>
      <c r="C25" s="21">
        <v>25760060</v>
      </c>
      <c r="D25" s="21">
        <v>26568140</v>
      </c>
      <c r="E25" s="21">
        <v>27089777</v>
      </c>
      <c r="F25" s="21">
        <v>27842461</v>
      </c>
      <c r="G25" s="21">
        <v>29007491</v>
      </c>
      <c r="H25" s="21">
        <v>30083326</v>
      </c>
      <c r="I25" s="21">
        <v>31082849</v>
      </c>
      <c r="J25" s="21">
        <v>31881281</v>
      </c>
      <c r="K25" s="21">
        <v>32481729</v>
      </c>
      <c r="L25" s="21">
        <v>32985044</v>
      </c>
      <c r="M25" s="22">
        <v>33322786</v>
      </c>
      <c r="O25" s="20" t="s">
        <v>21</v>
      </c>
      <c r="P25" s="80">
        <f t="shared" si="0"/>
        <v>88.943843721285987</v>
      </c>
      <c r="Q25" s="80">
        <f t="shared" si="1"/>
        <v>92.52077249924136</v>
      </c>
      <c r="R25" s="80">
        <f t="shared" si="2"/>
        <v>95.423102146035149</v>
      </c>
      <c r="S25" s="80">
        <f t="shared" si="3"/>
        <v>97.296632650396816</v>
      </c>
      <c r="T25" s="80">
        <f t="shared" si="4"/>
        <v>100</v>
      </c>
      <c r="U25" s="80">
        <f t="shared" si="5"/>
        <v>104.18436430601447</v>
      </c>
      <c r="V25" s="80">
        <f t="shared" si="6"/>
        <v>108.04837259177629</v>
      </c>
      <c r="W25" s="80">
        <f t="shared" si="7"/>
        <v>111.63829591069553</v>
      </c>
      <c r="X25" s="80">
        <f t="shared" si="8"/>
        <v>114.50597344825229</v>
      </c>
      <c r="Y25" s="80">
        <f t="shared" si="9"/>
        <v>116.66256441914383</v>
      </c>
      <c r="Z25" s="80">
        <f t="shared" si="10"/>
        <v>118.4702889590112</v>
      </c>
      <c r="AA25" s="81">
        <f t="shared" si="11"/>
        <v>119.68333546377241</v>
      </c>
    </row>
    <row r="26" spans="1:27" s="17" customFormat="1" ht="13" x14ac:dyDescent="0.3">
      <c r="A26" s="19" t="s">
        <v>22</v>
      </c>
      <c r="B26" s="23">
        <v>2354905</v>
      </c>
      <c r="C26" s="23">
        <v>5564377</v>
      </c>
      <c r="D26" s="23">
        <v>6361875</v>
      </c>
      <c r="E26" s="23">
        <v>6664911</v>
      </c>
      <c r="F26" s="23">
        <v>7161277</v>
      </c>
      <c r="G26" s="23">
        <v>7593009</v>
      </c>
      <c r="H26" s="23">
        <v>7900941</v>
      </c>
      <c r="I26" s="23">
        <v>8364364</v>
      </c>
      <c r="J26" s="23">
        <v>8783419</v>
      </c>
      <c r="K26" s="23">
        <v>9202303</v>
      </c>
      <c r="L26" s="23">
        <v>9860741</v>
      </c>
      <c r="M26" s="24">
        <v>10269854</v>
      </c>
      <c r="O26" s="19" t="s">
        <v>22</v>
      </c>
      <c r="P26" s="79">
        <f t="shared" si="0"/>
        <v>32.883869734406311</v>
      </c>
      <c r="Q26" s="79">
        <f t="shared" si="1"/>
        <v>77.700904461592529</v>
      </c>
      <c r="R26" s="79">
        <f t="shared" si="2"/>
        <v>88.837158512371474</v>
      </c>
      <c r="S26" s="79">
        <f t="shared" si="3"/>
        <v>93.06875016844063</v>
      </c>
      <c r="T26" s="79">
        <f t="shared" si="4"/>
        <v>100</v>
      </c>
      <c r="U26" s="79">
        <f t="shared" si="5"/>
        <v>106.02870130564702</v>
      </c>
      <c r="V26" s="79">
        <f t="shared" si="6"/>
        <v>110.32866065647231</v>
      </c>
      <c r="W26" s="79">
        <f t="shared" si="7"/>
        <v>116.7998947673718</v>
      </c>
      <c r="X26" s="79">
        <f t="shared" si="8"/>
        <v>122.65157457252387</v>
      </c>
      <c r="Y26" s="79">
        <f t="shared" si="9"/>
        <v>128.50086653539586</v>
      </c>
      <c r="Z26" s="79">
        <f t="shared" si="10"/>
        <v>137.69528814483786</v>
      </c>
      <c r="AA26" s="87">
        <f t="shared" si="11"/>
        <v>143.4081379619864</v>
      </c>
    </row>
    <row r="27" spans="1:27" s="17" customFormat="1" ht="13" x14ac:dyDescent="0.3">
      <c r="A27" s="20" t="s">
        <v>23</v>
      </c>
      <c r="B27" s="21">
        <v>990981</v>
      </c>
      <c r="C27" s="21">
        <v>1000552</v>
      </c>
      <c r="D27" s="21">
        <v>997702</v>
      </c>
      <c r="E27" s="21">
        <v>1001845</v>
      </c>
      <c r="F27" s="21">
        <v>1001741</v>
      </c>
      <c r="G27" s="21">
        <v>996060</v>
      </c>
      <c r="H27" s="21">
        <v>988900</v>
      </c>
      <c r="I27" s="21">
        <v>980000</v>
      </c>
      <c r="J27" s="21">
        <v>969200</v>
      </c>
      <c r="K27" s="21">
        <v>960400</v>
      </c>
      <c r="L27" s="21">
        <v>953940</v>
      </c>
      <c r="M27" s="22">
        <v>953300</v>
      </c>
      <c r="O27" s="20" t="s">
        <v>23</v>
      </c>
      <c r="P27" s="80">
        <f t="shared" si="0"/>
        <v>98.925870060225151</v>
      </c>
      <c r="Q27" s="80">
        <f t="shared" si="1"/>
        <v>99.88130664513082</v>
      </c>
      <c r="R27" s="80">
        <f t="shared" si="2"/>
        <v>99.596801967774098</v>
      </c>
      <c r="S27" s="80">
        <f t="shared" si="3"/>
        <v>100.01038192506846</v>
      </c>
      <c r="T27" s="80">
        <f t="shared" si="4"/>
        <v>100</v>
      </c>
      <c r="U27" s="80">
        <f t="shared" si="5"/>
        <v>99.432887343135604</v>
      </c>
      <c r="V27" s="80">
        <f t="shared" si="6"/>
        <v>98.718131732653447</v>
      </c>
      <c r="W27" s="80">
        <f t="shared" si="7"/>
        <v>97.829678529679825</v>
      </c>
      <c r="X27" s="80">
        <f t="shared" si="8"/>
        <v>96.751555541801721</v>
      </c>
      <c r="Y27" s="80">
        <f t="shared" si="9"/>
        <v>95.873084959086228</v>
      </c>
      <c r="Z27" s="80">
        <f t="shared" si="10"/>
        <v>95.228207690410997</v>
      </c>
      <c r="AA27" s="81">
        <f t="shared" si="11"/>
        <v>95.164318920758959</v>
      </c>
    </row>
    <row r="28" spans="1:27" s="17" customFormat="1" ht="13" x14ac:dyDescent="0.3">
      <c r="A28" s="19" t="s">
        <v>24</v>
      </c>
      <c r="B28" s="23">
        <v>125602</v>
      </c>
      <c r="C28" s="23">
        <v>129036</v>
      </c>
      <c r="D28" s="23">
        <v>133369</v>
      </c>
      <c r="E28" s="23">
        <v>138802</v>
      </c>
      <c r="F28" s="23">
        <v>144943</v>
      </c>
      <c r="G28" s="23">
        <v>150259</v>
      </c>
      <c r="H28" s="23">
        <v>154564</v>
      </c>
      <c r="I28" s="23">
        <v>160671</v>
      </c>
      <c r="J28" s="23">
        <v>167546</v>
      </c>
      <c r="K28" s="23">
        <v>173462</v>
      </c>
      <c r="L28" s="23">
        <v>179297</v>
      </c>
      <c r="M28" s="24">
        <v>185885</v>
      </c>
      <c r="O28" s="19" t="s">
        <v>24</v>
      </c>
      <c r="P28" s="79">
        <f t="shared" si="0"/>
        <v>86.656133790524549</v>
      </c>
      <c r="Q28" s="79">
        <f t="shared" si="1"/>
        <v>89.025340996115716</v>
      </c>
      <c r="R28" s="79">
        <f t="shared" si="2"/>
        <v>92.014792021691292</v>
      </c>
      <c r="S28" s="79">
        <f t="shared" si="3"/>
        <v>95.763162070607066</v>
      </c>
      <c r="T28" s="79">
        <f t="shared" si="4"/>
        <v>100</v>
      </c>
      <c r="U28" s="79">
        <f t="shared" si="5"/>
        <v>103.66764866188778</v>
      </c>
      <c r="V28" s="79">
        <f t="shared" si="6"/>
        <v>106.63778174868742</v>
      </c>
      <c r="W28" s="79">
        <f t="shared" si="7"/>
        <v>110.85116218099529</v>
      </c>
      <c r="X28" s="79">
        <f t="shared" si="8"/>
        <v>115.59440607687159</v>
      </c>
      <c r="Y28" s="79">
        <f t="shared" si="9"/>
        <v>119.67601056967221</v>
      </c>
      <c r="Z28" s="79">
        <f t="shared" si="10"/>
        <v>123.70173102529959</v>
      </c>
      <c r="AA28" s="86">
        <f t="shared" si="11"/>
        <v>128.24696604872261</v>
      </c>
    </row>
    <row r="29" spans="1:27" s="17" customFormat="1" ht="13" x14ac:dyDescent="0.3">
      <c r="A29" s="20" t="s">
        <v>25</v>
      </c>
      <c r="B29" s="21">
        <v>496977.66666666669</v>
      </c>
      <c r="C29" s="21">
        <v>497898</v>
      </c>
      <c r="D29" s="21">
        <v>499277</v>
      </c>
      <c r="E29" s="21">
        <v>503189</v>
      </c>
      <c r="F29" s="21">
        <v>517545</v>
      </c>
      <c r="G29" s="21">
        <v>519841</v>
      </c>
      <c r="H29" s="21">
        <v>511270</v>
      </c>
      <c r="I29" s="21">
        <v>503652</v>
      </c>
      <c r="J29" s="21">
        <v>497039</v>
      </c>
      <c r="K29" s="21">
        <v>490845</v>
      </c>
      <c r="L29" s="21">
        <v>485450</v>
      </c>
      <c r="M29" s="22">
        <v>481338</v>
      </c>
      <c r="O29" s="20" t="s">
        <v>25</v>
      </c>
      <c r="P29" s="80">
        <f t="shared" si="0"/>
        <v>96.025981637667584</v>
      </c>
      <c r="Q29" s="80">
        <f t="shared" si="1"/>
        <v>96.203808364490044</v>
      </c>
      <c r="R29" s="80">
        <f t="shared" si="2"/>
        <v>96.470258624853884</v>
      </c>
      <c r="S29" s="80">
        <f t="shared" si="3"/>
        <v>97.226134925465416</v>
      </c>
      <c r="T29" s="80">
        <f t="shared" si="4"/>
        <v>100</v>
      </c>
      <c r="U29" s="80">
        <f t="shared" si="5"/>
        <v>100.44363292080882</v>
      </c>
      <c r="V29" s="80">
        <f t="shared" si="6"/>
        <v>98.787545044392274</v>
      </c>
      <c r="W29" s="80">
        <f t="shared" si="7"/>
        <v>97.315595745297514</v>
      </c>
      <c r="X29" s="80">
        <f t="shared" si="8"/>
        <v>96.037832459013231</v>
      </c>
      <c r="Y29" s="80">
        <f t="shared" si="9"/>
        <v>94.841028316378285</v>
      </c>
      <c r="Z29" s="80">
        <f t="shared" si="10"/>
        <v>93.79860688442551</v>
      </c>
      <c r="AA29" s="81">
        <f t="shared" si="11"/>
        <v>93.004086601165113</v>
      </c>
    </row>
    <row r="30" spans="1:27" s="17" customFormat="1" ht="13" x14ac:dyDescent="0.3">
      <c r="A30" s="19" t="s">
        <v>26</v>
      </c>
      <c r="B30" s="23">
        <v>3542607</v>
      </c>
      <c r="C30" s="23">
        <v>4524554</v>
      </c>
      <c r="D30" s="23">
        <v>4873915</v>
      </c>
      <c r="E30" s="23">
        <v>5119774</v>
      </c>
      <c r="F30" s="23">
        <v>5127769</v>
      </c>
      <c r="G30" s="23">
        <v>6165032</v>
      </c>
      <c r="H30" s="23">
        <v>7506975</v>
      </c>
      <c r="I30" s="23">
        <v>8860127</v>
      </c>
      <c r="J30" s="23">
        <v>9322990</v>
      </c>
      <c r="K30" s="23">
        <v>9298564</v>
      </c>
      <c r="L30" s="23">
        <v>9112593</v>
      </c>
      <c r="M30" s="24">
        <v>9363355</v>
      </c>
      <c r="O30" s="19" t="s">
        <v>26</v>
      </c>
      <c r="P30" s="79">
        <f t="shared" si="0"/>
        <v>69.086711979420286</v>
      </c>
      <c r="Q30" s="79">
        <f t="shared" si="1"/>
        <v>88.236307056733637</v>
      </c>
      <c r="R30" s="79">
        <f t="shared" si="2"/>
        <v>95.049425978432339</v>
      </c>
      <c r="S30" s="79">
        <f t="shared" si="3"/>
        <v>99.844084240144198</v>
      </c>
      <c r="T30" s="79">
        <f t="shared" ref="T30:T45" si="12">100*F30/$F30</f>
        <v>100</v>
      </c>
      <c r="U30" s="79">
        <f t="shared" si="5"/>
        <v>120.22834881992539</v>
      </c>
      <c r="V30" s="79">
        <f t="shared" si="6"/>
        <v>146.39846295728219</v>
      </c>
      <c r="W30" s="79">
        <f t="shared" si="7"/>
        <v>172.78717118497343</v>
      </c>
      <c r="X30" s="79">
        <f t="shared" si="8"/>
        <v>181.81376735184443</v>
      </c>
      <c r="Y30" s="79">
        <f t="shared" si="9"/>
        <v>181.33741984087035</v>
      </c>
      <c r="Z30" s="79">
        <f t="shared" si="10"/>
        <v>177.71067690451736</v>
      </c>
      <c r="AA30" s="86">
        <f t="shared" si="11"/>
        <v>182.60095179794567</v>
      </c>
    </row>
    <row r="31" spans="1:27" s="17" customFormat="1" ht="13" x14ac:dyDescent="0.3">
      <c r="A31" s="20" t="s">
        <v>28</v>
      </c>
      <c r="B31" s="21">
        <v>2767613.75</v>
      </c>
      <c r="C31" s="21">
        <v>2823155</v>
      </c>
      <c r="D31" s="21">
        <v>2889500</v>
      </c>
      <c r="E31" s="21">
        <v>2962000</v>
      </c>
      <c r="F31" s="21">
        <v>3065585</v>
      </c>
      <c r="G31" s="21">
        <v>3181282.5</v>
      </c>
      <c r="H31" s="21">
        <v>3253850.833333333</v>
      </c>
      <c r="I31" s="21">
        <v>3321998.333333333</v>
      </c>
      <c r="J31" s="21">
        <v>3392201.333333333</v>
      </c>
      <c r="K31" s="21">
        <v>3427965.833333333</v>
      </c>
      <c r="L31" s="21">
        <v>3450573.1633333331</v>
      </c>
      <c r="M31" s="22">
        <v>3470657.5033333329</v>
      </c>
      <c r="O31" s="20" t="s">
        <v>28</v>
      </c>
      <c r="P31" s="80">
        <f t="shared" si="0"/>
        <v>90.280117824167334</v>
      </c>
      <c r="Q31" s="80">
        <f t="shared" si="1"/>
        <v>92.091884583203537</v>
      </c>
      <c r="R31" s="80">
        <f t="shared" si="2"/>
        <v>94.256071842731487</v>
      </c>
      <c r="S31" s="80">
        <f t="shared" si="3"/>
        <v>96.621036441657949</v>
      </c>
      <c r="T31" s="80">
        <f t="shared" si="12"/>
        <v>100</v>
      </c>
      <c r="U31" s="80">
        <f t="shared" si="5"/>
        <v>103.77407574736959</v>
      </c>
      <c r="V31" s="80">
        <f t="shared" si="6"/>
        <v>106.14126939338929</v>
      </c>
      <c r="W31" s="80">
        <f t="shared" si="7"/>
        <v>108.36425456587676</v>
      </c>
      <c r="X31" s="80">
        <f t="shared" si="8"/>
        <v>110.65429056226897</v>
      </c>
      <c r="Y31" s="80">
        <f t="shared" si="9"/>
        <v>111.82093575396974</v>
      </c>
      <c r="Z31" s="80">
        <f t="shared" si="10"/>
        <v>112.5583914108835</v>
      </c>
      <c r="AA31" s="81">
        <f t="shared" si="11"/>
        <v>113.21354662595665</v>
      </c>
    </row>
    <row r="32" spans="1:27" s="17" customFormat="1" ht="13" x14ac:dyDescent="0.3">
      <c r="A32" s="19" t="s">
        <v>29</v>
      </c>
      <c r="B32" s="23">
        <v>706816</v>
      </c>
      <c r="C32" s="23">
        <v>714148</v>
      </c>
      <c r="D32" s="23">
        <v>698565</v>
      </c>
      <c r="E32" s="23">
        <v>714512</v>
      </c>
      <c r="F32" s="23">
        <v>772412</v>
      </c>
      <c r="G32" s="23">
        <v>815884</v>
      </c>
      <c r="H32" s="23">
        <v>848149</v>
      </c>
      <c r="I32" s="23">
        <v>894007</v>
      </c>
      <c r="J32" s="23">
        <v>933699</v>
      </c>
      <c r="K32" s="23">
        <v>967941</v>
      </c>
      <c r="L32" s="23">
        <v>999285</v>
      </c>
      <c r="M32" s="24">
        <v>1028745</v>
      </c>
      <c r="O32" s="19" t="s">
        <v>29</v>
      </c>
      <c r="P32" s="79">
        <f t="shared" si="0"/>
        <v>91.507640999880891</v>
      </c>
      <c r="Q32" s="79">
        <f t="shared" si="1"/>
        <v>92.456875346317773</v>
      </c>
      <c r="R32" s="79">
        <f t="shared" si="2"/>
        <v>90.439428698673765</v>
      </c>
      <c r="S32" s="79">
        <f t="shared" si="3"/>
        <v>92.504000455715342</v>
      </c>
      <c r="T32" s="79">
        <f t="shared" si="12"/>
        <v>100</v>
      </c>
      <c r="U32" s="79">
        <f t="shared" si="5"/>
        <v>105.62808449376757</v>
      </c>
      <c r="V32" s="79">
        <f t="shared" si="6"/>
        <v>109.8052593693521</v>
      </c>
      <c r="W32" s="79">
        <f t="shared" si="7"/>
        <v>115.74224636592906</v>
      </c>
      <c r="X32" s="79">
        <f t="shared" si="8"/>
        <v>120.88095472364489</v>
      </c>
      <c r="Y32" s="79">
        <f t="shared" si="9"/>
        <v>125.31408108625966</v>
      </c>
      <c r="Z32" s="79">
        <f t="shared" si="10"/>
        <v>129.37201907790143</v>
      </c>
      <c r="AA32" s="86">
        <f t="shared" si="11"/>
        <v>133.18604578903486</v>
      </c>
    </row>
    <row r="33" spans="1:27" s="17" customFormat="1" ht="13" x14ac:dyDescent="0.3">
      <c r="A33" s="20" t="s">
        <v>30</v>
      </c>
      <c r="B33" s="21">
        <v>525012</v>
      </c>
      <c r="C33" s="21">
        <v>541774</v>
      </c>
      <c r="D33" s="21">
        <v>561053</v>
      </c>
      <c r="E33" s="21">
        <v>581292</v>
      </c>
      <c r="F33" s="21">
        <v>608482</v>
      </c>
      <c r="G33" s="21">
        <v>635286</v>
      </c>
      <c r="H33" s="21">
        <v>661692</v>
      </c>
      <c r="I33" s="21">
        <v>687675</v>
      </c>
      <c r="J33" s="21">
        <v>713621</v>
      </c>
      <c r="K33" s="21">
        <v>737717</v>
      </c>
      <c r="L33" s="21">
        <v>760892</v>
      </c>
      <c r="M33" s="22">
        <v>788405</v>
      </c>
      <c r="O33" s="20" t="s">
        <v>30</v>
      </c>
      <c r="P33" s="80">
        <f t="shared" si="0"/>
        <v>86.28225650060314</v>
      </c>
      <c r="Q33" s="80">
        <f t="shared" si="1"/>
        <v>89.036980551602184</v>
      </c>
      <c r="R33" s="80">
        <f t="shared" si="2"/>
        <v>92.205356937427894</v>
      </c>
      <c r="S33" s="80">
        <f t="shared" si="3"/>
        <v>95.531502986119563</v>
      </c>
      <c r="T33" s="80">
        <f t="shared" si="12"/>
        <v>100</v>
      </c>
      <c r="U33" s="80">
        <f t="shared" si="5"/>
        <v>104.40506046193643</v>
      </c>
      <c r="V33" s="80">
        <f t="shared" si="6"/>
        <v>108.74471225114301</v>
      </c>
      <c r="W33" s="80">
        <f t="shared" si="7"/>
        <v>113.01484678264929</v>
      </c>
      <c r="X33" s="80">
        <f t="shared" si="8"/>
        <v>117.27890060839927</v>
      </c>
      <c r="Y33" s="80">
        <f t="shared" si="9"/>
        <v>121.23891914633465</v>
      </c>
      <c r="Z33" s="80">
        <f t="shared" si="10"/>
        <v>125.04757741395801</v>
      </c>
      <c r="AA33" s="81">
        <f t="shared" si="11"/>
        <v>129.56915734565689</v>
      </c>
    </row>
    <row r="34" spans="1:27" s="17" customFormat="1" ht="15" x14ac:dyDescent="0.3">
      <c r="A34" s="19" t="s">
        <v>87</v>
      </c>
      <c r="B34" s="23">
        <v>6640223</v>
      </c>
      <c r="C34" s="23">
        <v>6572755</v>
      </c>
      <c r="D34" s="23">
        <v>6791636</v>
      </c>
      <c r="E34" s="23">
        <v>7824050</v>
      </c>
      <c r="F34" s="23">
        <v>7863550</v>
      </c>
      <c r="G34" s="23">
        <v>7887395</v>
      </c>
      <c r="H34" s="23">
        <v>7876387</v>
      </c>
      <c r="I34" s="23">
        <v>7890520</v>
      </c>
      <c r="J34" s="23">
        <v>7985503</v>
      </c>
      <c r="K34" s="23">
        <v>8058865</v>
      </c>
      <c r="L34" s="23">
        <v>8322232</v>
      </c>
      <c r="M34" s="24">
        <v>8495624</v>
      </c>
      <c r="O34" s="19" t="s">
        <v>31</v>
      </c>
      <c r="P34" s="79">
        <f t="shared" si="0"/>
        <v>84.44306960596677</v>
      </c>
      <c r="Q34" s="79">
        <f t="shared" si="1"/>
        <v>83.585085616547232</v>
      </c>
      <c r="R34" s="79">
        <f t="shared" si="2"/>
        <v>86.368573990118961</v>
      </c>
      <c r="S34" s="79">
        <f t="shared" si="3"/>
        <v>99.497682344488183</v>
      </c>
      <c r="T34" s="79">
        <f t="shared" si="12"/>
        <v>100</v>
      </c>
      <c r="U34" s="79">
        <f t="shared" si="5"/>
        <v>100.30323454419441</v>
      </c>
      <c r="V34" s="79">
        <f t="shared" si="6"/>
        <v>100.16324687959001</v>
      </c>
      <c r="W34" s="79">
        <f t="shared" si="7"/>
        <v>100.34297486504187</v>
      </c>
      <c r="X34" s="79">
        <f t="shared" si="8"/>
        <v>101.55086443145908</v>
      </c>
      <c r="Y34" s="79">
        <f t="shared" si="9"/>
        <v>102.48380184522257</v>
      </c>
      <c r="Z34" s="79">
        <f t="shared" si="10"/>
        <v>105.83301435102466</v>
      </c>
      <c r="AA34" s="86">
        <f t="shared" si="11"/>
        <v>108.03802353898685</v>
      </c>
    </row>
    <row r="35" spans="1:27" s="17" customFormat="1" ht="13" x14ac:dyDescent="0.3">
      <c r="A35" s="20" t="s">
        <v>32</v>
      </c>
      <c r="B35" s="21">
        <v>2266946.6666666665</v>
      </c>
      <c r="C35" s="21">
        <v>2391772.25</v>
      </c>
      <c r="D35" s="21">
        <v>2555673.166666667</v>
      </c>
      <c r="E35" s="21">
        <v>2648690.5</v>
      </c>
      <c r="F35" s="21">
        <v>2726828.083333333</v>
      </c>
      <c r="G35" s="21">
        <v>2777853.166666667</v>
      </c>
      <c r="H35" s="21">
        <v>2788577.25</v>
      </c>
      <c r="I35" s="21">
        <v>2733055.583333333</v>
      </c>
      <c r="J35" s="21">
        <v>2736238.75</v>
      </c>
      <c r="K35" s="21">
        <v>2751870.166666667</v>
      </c>
      <c r="L35" s="21">
        <v>2782536.666666667</v>
      </c>
      <c r="M35" s="22">
        <v>2801947.5</v>
      </c>
      <c r="O35" s="20" t="s">
        <v>32</v>
      </c>
      <c r="P35" s="80">
        <f t="shared" si="0"/>
        <v>83.13493177375166</v>
      </c>
      <c r="Q35" s="80">
        <f t="shared" si="1"/>
        <v>87.712616157166991</v>
      </c>
      <c r="R35" s="80">
        <f t="shared" si="2"/>
        <v>93.72329639287554</v>
      </c>
      <c r="S35" s="80">
        <f t="shared" si="3"/>
        <v>97.13448809586059</v>
      </c>
      <c r="T35" s="80">
        <f t="shared" si="12"/>
        <v>100</v>
      </c>
      <c r="U35" s="80">
        <f t="shared" si="5"/>
        <v>101.87122479943656</v>
      </c>
      <c r="V35" s="80">
        <f t="shared" si="6"/>
        <v>102.26450530725</v>
      </c>
      <c r="W35" s="80">
        <f t="shared" si="7"/>
        <v>100.2283789006745</v>
      </c>
      <c r="X35" s="80">
        <f t="shared" si="8"/>
        <v>100.34511404382938</v>
      </c>
      <c r="Y35" s="80">
        <f t="shared" si="9"/>
        <v>100.91835944797523</v>
      </c>
      <c r="Z35" s="80">
        <f t="shared" si="10"/>
        <v>102.04298113525493</v>
      </c>
      <c r="AA35" s="81">
        <f t="shared" si="11"/>
        <v>102.75482774751386</v>
      </c>
    </row>
    <row r="36" spans="1:27" s="17" customFormat="1" ht="13" x14ac:dyDescent="0.3">
      <c r="A36" s="19" t="s">
        <v>34</v>
      </c>
      <c r="B36" s="23">
        <v>1289456.4166666667</v>
      </c>
      <c r="C36" s="23">
        <v>1313754.3333333333</v>
      </c>
      <c r="D36" s="23">
        <v>1323451.75</v>
      </c>
      <c r="E36" s="23">
        <v>1344406.1666666665</v>
      </c>
      <c r="F36" s="23">
        <v>1332178</v>
      </c>
      <c r="G36" s="23">
        <v>1344142.25</v>
      </c>
      <c r="H36" s="23">
        <v>1348208.3333333335</v>
      </c>
      <c r="I36" s="23">
        <v>1374201.25</v>
      </c>
      <c r="J36" s="23">
        <v>1387617</v>
      </c>
      <c r="K36" s="23">
        <v>1410380</v>
      </c>
      <c r="L36" s="23">
        <v>1426189</v>
      </c>
      <c r="M36" s="24">
        <v>1427878</v>
      </c>
      <c r="O36" s="19" t="s">
        <v>34</v>
      </c>
      <c r="P36" s="79">
        <f t="shared" si="0"/>
        <v>96.793102473293118</v>
      </c>
      <c r="Q36" s="79">
        <f t="shared" si="1"/>
        <v>98.617026653595332</v>
      </c>
      <c r="R36" s="79">
        <f t="shared" si="2"/>
        <v>99.344963661012272</v>
      </c>
      <c r="S36" s="79">
        <f t="shared" si="3"/>
        <v>100.91790786716689</v>
      </c>
      <c r="T36" s="79">
        <f t="shared" si="12"/>
        <v>100</v>
      </c>
      <c r="U36" s="79">
        <f t="shared" si="5"/>
        <v>100.89809695100804</v>
      </c>
      <c r="V36" s="79">
        <f t="shared" si="6"/>
        <v>101.20331767476519</v>
      </c>
      <c r="W36" s="79">
        <f t="shared" si="7"/>
        <v>103.15447710441097</v>
      </c>
      <c r="X36" s="79">
        <f t="shared" si="8"/>
        <v>104.16153096658255</v>
      </c>
      <c r="Y36" s="79">
        <f t="shared" si="9"/>
        <v>105.87023655997922</v>
      </c>
      <c r="Z36" s="79">
        <f t="shared" si="10"/>
        <v>107.05693983836994</v>
      </c>
      <c r="AA36" s="86">
        <f t="shared" si="11"/>
        <v>107.18372469745034</v>
      </c>
    </row>
    <row r="37" spans="1:27" s="17" customFormat="1" ht="13" x14ac:dyDescent="0.3">
      <c r="A37" s="20" t="s">
        <v>35</v>
      </c>
      <c r="B37" s="21">
        <v>441726</v>
      </c>
      <c r="C37" s="21">
        <v>451376</v>
      </c>
      <c r="D37" s="21">
        <v>462256</v>
      </c>
      <c r="E37" s="21">
        <v>486102</v>
      </c>
      <c r="F37" s="21">
        <v>501970</v>
      </c>
      <c r="G37" s="21">
        <v>508503</v>
      </c>
      <c r="H37" s="21">
        <v>519647</v>
      </c>
      <c r="I37" s="21">
        <v>525710</v>
      </c>
      <c r="J37" s="21">
        <v>529132</v>
      </c>
      <c r="K37" s="21">
        <v>532342</v>
      </c>
      <c r="L37" s="21">
        <v>536055</v>
      </c>
      <c r="M37" s="22">
        <v>540169</v>
      </c>
      <c r="O37" s="20" t="s">
        <v>35</v>
      </c>
      <c r="P37" s="80">
        <f t="shared" si="0"/>
        <v>87.998485965296737</v>
      </c>
      <c r="Q37" s="80">
        <f t="shared" si="1"/>
        <v>89.920911608263438</v>
      </c>
      <c r="R37" s="80">
        <f t="shared" si="2"/>
        <v>92.088371815048703</v>
      </c>
      <c r="S37" s="80">
        <f t="shared" si="3"/>
        <v>96.838854911648113</v>
      </c>
      <c r="T37" s="80">
        <f t="shared" si="12"/>
        <v>100</v>
      </c>
      <c r="U37" s="80">
        <f t="shared" si="5"/>
        <v>101.30147219953383</v>
      </c>
      <c r="V37" s="80">
        <f t="shared" si="6"/>
        <v>103.52152519074845</v>
      </c>
      <c r="W37" s="80">
        <f t="shared" si="7"/>
        <v>104.72936629679064</v>
      </c>
      <c r="X37" s="80">
        <f t="shared" si="8"/>
        <v>105.41108034344681</v>
      </c>
      <c r="Y37" s="80">
        <f t="shared" si="9"/>
        <v>106.05056079048549</v>
      </c>
      <c r="Z37" s="80">
        <f t="shared" si="10"/>
        <v>106.79024642906947</v>
      </c>
      <c r="AA37" s="81">
        <f t="shared" si="11"/>
        <v>107.60981731976014</v>
      </c>
    </row>
    <row r="38" spans="1:27" s="17" customFormat="1" ht="13" x14ac:dyDescent="0.3">
      <c r="A38" s="19" t="s">
        <v>36</v>
      </c>
      <c r="B38" s="23">
        <v>2468786</v>
      </c>
      <c r="C38" s="23">
        <v>2636924</v>
      </c>
      <c r="D38" s="23">
        <v>2810622</v>
      </c>
      <c r="E38" s="23">
        <v>2988797</v>
      </c>
      <c r="F38" s="23">
        <v>3160464</v>
      </c>
      <c r="G38" s="23">
        <v>3322210</v>
      </c>
      <c r="H38" s="23">
        <v>3481073</v>
      </c>
      <c r="I38" s="23">
        <v>3632183</v>
      </c>
      <c r="J38" s="23">
        <v>3759682</v>
      </c>
      <c r="K38" s="23">
        <v>3873853</v>
      </c>
      <c r="L38" s="23">
        <v>3958459</v>
      </c>
      <c r="M38" s="24">
        <v>4025494</v>
      </c>
      <c r="O38" s="19" t="s">
        <v>36</v>
      </c>
      <c r="P38" s="79">
        <f t="shared" si="0"/>
        <v>78.114669238440939</v>
      </c>
      <c r="Q38" s="79">
        <f t="shared" si="1"/>
        <v>83.434710852583677</v>
      </c>
      <c r="R38" s="79">
        <f t="shared" si="2"/>
        <v>88.930676002004773</v>
      </c>
      <c r="S38" s="79">
        <f t="shared" si="3"/>
        <v>94.568297566433287</v>
      </c>
      <c r="T38" s="79">
        <f t="shared" si="12"/>
        <v>100</v>
      </c>
      <c r="U38" s="79">
        <f t="shared" si="5"/>
        <v>105.11779283041983</v>
      </c>
      <c r="V38" s="79">
        <f t="shared" si="6"/>
        <v>110.14436487806854</v>
      </c>
      <c r="W38" s="79">
        <f t="shared" si="7"/>
        <v>114.92562484495947</v>
      </c>
      <c r="X38" s="79">
        <f t="shared" si="8"/>
        <v>118.95981096446597</v>
      </c>
      <c r="Y38" s="79">
        <f t="shared" si="9"/>
        <v>122.57228685408218</v>
      </c>
      <c r="Z38" s="79">
        <f t="shared" si="10"/>
        <v>125.24929883713277</v>
      </c>
      <c r="AA38" s="86">
        <f t="shared" si="11"/>
        <v>127.37034815141068</v>
      </c>
    </row>
    <row r="39" spans="1:27" s="17" customFormat="1" ht="15" x14ac:dyDescent="0.3">
      <c r="A39" s="20" t="s">
        <v>109</v>
      </c>
      <c r="B39" s="21">
        <v>8089058</v>
      </c>
      <c r="C39" s="21">
        <v>9424743</v>
      </c>
      <c r="D39" s="21">
        <v>9896614</v>
      </c>
      <c r="E39" s="21">
        <v>10168267</v>
      </c>
      <c r="F39" s="21">
        <v>10608158</v>
      </c>
      <c r="G39" s="21">
        <v>10979551</v>
      </c>
      <c r="H39" s="21">
        <v>11069415</v>
      </c>
      <c r="I39" s="21">
        <v>11322299</v>
      </c>
      <c r="J39" s="21">
        <v>11755105</v>
      </c>
      <c r="K39" s="21">
        <v>12126253</v>
      </c>
      <c r="L39" s="21">
        <v>12517447</v>
      </c>
      <c r="M39" s="22">
        <v>13059650</v>
      </c>
      <c r="O39" s="20" t="s">
        <v>37</v>
      </c>
      <c r="P39" s="80">
        <f t="shared" si="0"/>
        <v>76.25318174936686</v>
      </c>
      <c r="Q39" s="80">
        <f t="shared" si="1"/>
        <v>88.844293231680751</v>
      </c>
      <c r="R39" s="80">
        <f t="shared" si="2"/>
        <v>93.292483011659513</v>
      </c>
      <c r="S39" s="80">
        <f t="shared" si="3"/>
        <v>95.853276318094061</v>
      </c>
      <c r="T39" s="80">
        <f t="shared" si="12"/>
        <v>100</v>
      </c>
      <c r="U39" s="80">
        <f t="shared" si="5"/>
        <v>103.50101308822889</v>
      </c>
      <c r="V39" s="80">
        <f t="shared" si="6"/>
        <v>104.34813470915498</v>
      </c>
      <c r="W39" s="80">
        <f t="shared" si="7"/>
        <v>106.73199814708641</v>
      </c>
      <c r="X39" s="80">
        <f t="shared" si="8"/>
        <v>110.81193360807787</v>
      </c>
      <c r="Y39" s="80">
        <f t="shared" si="9"/>
        <v>114.31063715302884</v>
      </c>
      <c r="Z39" s="80">
        <f t="shared" si="10"/>
        <v>117.99830847164984</v>
      </c>
      <c r="AA39" s="81">
        <f t="shared" si="11"/>
        <v>123.10949742641465</v>
      </c>
    </row>
    <row r="40" spans="1:27" s="17" customFormat="1" ht="13" x14ac:dyDescent="0.3">
      <c r="A40" s="19" t="s">
        <v>38</v>
      </c>
      <c r="B40" s="23">
        <v>40433673</v>
      </c>
      <c r="C40" s="23">
        <v>41095650</v>
      </c>
      <c r="D40" s="23">
        <v>42277109</v>
      </c>
      <c r="E40" s="23">
        <v>43293992</v>
      </c>
      <c r="F40" s="23">
        <v>44304776</v>
      </c>
      <c r="G40" s="23">
        <v>45378291</v>
      </c>
      <c r="H40" s="23">
        <v>46514906</v>
      </c>
      <c r="I40" s="23">
        <v>47598155</v>
      </c>
      <c r="J40" s="23">
        <v>48635977</v>
      </c>
      <c r="K40" s="23">
        <v>49742641</v>
      </c>
      <c r="L40" s="23">
        <v>50932146</v>
      </c>
      <c r="M40" s="24">
        <v>52154143</v>
      </c>
      <c r="O40" s="19" t="s">
        <v>38</v>
      </c>
      <c r="P40" s="79">
        <f t="shared" si="0"/>
        <v>91.262560496863813</v>
      </c>
      <c r="Q40" s="79">
        <f t="shared" si="1"/>
        <v>92.75670415306918</v>
      </c>
      <c r="R40" s="79">
        <f t="shared" si="2"/>
        <v>95.423366997725026</v>
      </c>
      <c r="S40" s="79">
        <f t="shared" si="3"/>
        <v>97.718566503981421</v>
      </c>
      <c r="T40" s="79">
        <f t="shared" si="12"/>
        <v>100</v>
      </c>
      <c r="U40" s="79">
        <f t="shared" si="5"/>
        <v>102.4230231973185</v>
      </c>
      <c r="V40" s="79">
        <f t="shared" si="6"/>
        <v>104.98846896325578</v>
      </c>
      <c r="W40" s="79">
        <f t="shared" si="7"/>
        <v>107.43346270388547</v>
      </c>
      <c r="X40" s="79">
        <f t="shared" si="8"/>
        <v>109.77592348057465</v>
      </c>
      <c r="Y40" s="79">
        <f t="shared" si="9"/>
        <v>112.27376705391762</v>
      </c>
      <c r="Z40" s="79">
        <f t="shared" si="10"/>
        <v>114.95859046889211</v>
      </c>
      <c r="AA40" s="86">
        <f t="shared" si="11"/>
        <v>117.71675134978676</v>
      </c>
    </row>
    <row r="41" spans="1:27" s="17" customFormat="1" ht="13" x14ac:dyDescent="0.3">
      <c r="A41" s="20" t="s">
        <v>3</v>
      </c>
      <c r="B41" s="21">
        <v>1818457</v>
      </c>
      <c r="C41" s="21">
        <v>1788965</v>
      </c>
      <c r="D41" s="21">
        <v>1771735</v>
      </c>
      <c r="E41" s="21">
        <v>1773430</v>
      </c>
      <c r="F41" s="21">
        <v>1773486</v>
      </c>
      <c r="G41" s="21">
        <v>1777335</v>
      </c>
      <c r="H41" s="21">
        <v>1747591</v>
      </c>
      <c r="I41" s="21">
        <v>1735161</v>
      </c>
      <c r="J41" s="21">
        <v>1728686</v>
      </c>
      <c r="K41" s="21">
        <v>1728766</v>
      </c>
      <c r="L41" s="21">
        <v>1710695</v>
      </c>
      <c r="M41" s="22">
        <v>1700307</v>
      </c>
      <c r="O41" s="20" t="s">
        <v>3</v>
      </c>
      <c r="P41" s="80">
        <f>100*B41/$F41</f>
        <v>102.53574034415834</v>
      </c>
      <c r="Q41" s="80">
        <f t="shared" si="1"/>
        <v>100.87280080023186</v>
      </c>
      <c r="R41" s="80">
        <f t="shared" si="2"/>
        <v>99.901267898365134</v>
      </c>
      <c r="S41" s="80">
        <f t="shared" si="3"/>
        <v>99.996842377103619</v>
      </c>
      <c r="T41" s="80">
        <f t="shared" si="12"/>
        <v>100</v>
      </c>
      <c r="U41" s="80">
        <f t="shared" si="5"/>
        <v>100.21703018800261</v>
      </c>
      <c r="V41" s="80">
        <f t="shared" si="6"/>
        <v>98.539881341042445</v>
      </c>
      <c r="W41" s="80">
        <f t="shared" si="7"/>
        <v>97.839001830293554</v>
      </c>
      <c r="X41" s="80">
        <f t="shared" si="8"/>
        <v>97.473901682900234</v>
      </c>
      <c r="Y41" s="80">
        <f t="shared" si="9"/>
        <v>97.478412572752191</v>
      </c>
      <c r="Z41" s="80">
        <f t="shared" si="10"/>
        <v>96.459458941316711</v>
      </c>
      <c r="AA41" s="81">
        <f t="shared" si="11"/>
        <v>95.873719894039198</v>
      </c>
    </row>
    <row r="42" spans="1:27" s="17" customFormat="1" ht="13" x14ac:dyDescent="0.3">
      <c r="A42" s="19" t="s">
        <v>7</v>
      </c>
      <c r="B42" s="23">
        <v>133950.25</v>
      </c>
      <c r="C42" s="23">
        <v>137434.5</v>
      </c>
      <c r="D42" s="23">
        <v>145277.25</v>
      </c>
      <c r="E42" s="23">
        <v>148656.25</v>
      </c>
      <c r="F42" s="23">
        <v>152737.25</v>
      </c>
      <c r="G42" s="23">
        <v>158197.25</v>
      </c>
      <c r="H42" s="23">
        <v>163935</v>
      </c>
      <c r="I42" s="23">
        <v>168292</v>
      </c>
      <c r="J42" s="23">
        <v>172352</v>
      </c>
      <c r="K42" s="23">
        <v>173425</v>
      </c>
      <c r="L42" s="51" t="s">
        <v>95</v>
      </c>
      <c r="M42" s="52" t="s">
        <v>95</v>
      </c>
      <c r="O42" s="19" t="s">
        <v>7</v>
      </c>
      <c r="P42" s="79">
        <f t="shared" si="0"/>
        <v>87.699791635635705</v>
      </c>
      <c r="Q42" s="79">
        <f t="shared" si="1"/>
        <v>89.980996777145066</v>
      </c>
      <c r="R42" s="79">
        <f t="shared" si="2"/>
        <v>95.115795262779713</v>
      </c>
      <c r="S42" s="79">
        <f t="shared" si="3"/>
        <v>97.328091215469698</v>
      </c>
      <c r="T42" s="79">
        <f t="shared" si="12"/>
        <v>100</v>
      </c>
      <c r="U42" s="79">
        <f t="shared" si="5"/>
        <v>103.574766469869</v>
      </c>
      <c r="V42" s="79">
        <f t="shared" si="6"/>
        <v>107.33138117911642</v>
      </c>
      <c r="W42" s="79">
        <f t="shared" si="7"/>
        <v>110.1839924445412</v>
      </c>
      <c r="X42" s="79">
        <f t="shared" si="8"/>
        <v>112.8421521272643</v>
      </c>
      <c r="Y42" s="79">
        <f t="shared" si="9"/>
        <v>113.54466575769827</v>
      </c>
      <c r="Z42" s="79" t="s">
        <v>39</v>
      </c>
      <c r="AA42" s="86" t="s">
        <v>39</v>
      </c>
    </row>
    <row r="43" spans="1:27" s="17" customFormat="1" ht="13" x14ac:dyDescent="0.3">
      <c r="A43" s="20" t="s">
        <v>90</v>
      </c>
      <c r="B43" s="21">
        <v>929623</v>
      </c>
      <c r="C43" s="21">
        <v>944244</v>
      </c>
      <c r="D43" s="21">
        <v>957440</v>
      </c>
      <c r="E43" s="21">
        <v>980954</v>
      </c>
      <c r="F43" s="21">
        <v>995686</v>
      </c>
      <c r="G43" s="21">
        <v>1008925</v>
      </c>
      <c r="H43" s="21">
        <v>1019462</v>
      </c>
      <c r="I43" s="21">
        <v>1042075</v>
      </c>
      <c r="J43" s="21">
        <v>1068559</v>
      </c>
      <c r="K43" s="21">
        <v>1083872</v>
      </c>
      <c r="L43" s="21">
        <v>1093525</v>
      </c>
      <c r="M43" s="22">
        <v>1107091</v>
      </c>
      <c r="O43" s="20" t="s">
        <v>90</v>
      </c>
      <c r="P43" s="80">
        <f t="shared" ref="P43:AA43" si="13">100*B43/$F43</f>
        <v>93.36507694192747</v>
      </c>
      <c r="Q43" s="80">
        <f t="shared" si="13"/>
        <v>94.833511769774802</v>
      </c>
      <c r="R43" s="80">
        <f t="shared" si="13"/>
        <v>96.158829189121874</v>
      </c>
      <c r="S43" s="80">
        <f t="shared" si="13"/>
        <v>98.520417079280008</v>
      </c>
      <c r="T43" s="80">
        <f t="shared" si="13"/>
        <v>100</v>
      </c>
      <c r="U43" s="80">
        <f t="shared" si="13"/>
        <v>101.32963604991936</v>
      </c>
      <c r="V43" s="80">
        <f t="shared" si="13"/>
        <v>102.38790140666836</v>
      </c>
      <c r="W43" s="80">
        <f t="shared" si="13"/>
        <v>104.65899892134669</v>
      </c>
      <c r="X43" s="80">
        <f t="shared" si="13"/>
        <v>107.31887362080013</v>
      </c>
      <c r="Y43" s="80">
        <f t="shared" si="13"/>
        <v>108.85680827088058</v>
      </c>
      <c r="Z43" s="80">
        <f t="shared" si="13"/>
        <v>109.82629061772487</v>
      </c>
      <c r="AA43" s="81">
        <f t="shared" si="13"/>
        <v>111.18876834664744</v>
      </c>
    </row>
    <row r="44" spans="1:27" s="17" customFormat="1" ht="13" x14ac:dyDescent="0.3">
      <c r="A44" s="20" t="s">
        <v>27</v>
      </c>
      <c r="B44" s="21">
        <v>64004.5</v>
      </c>
      <c r="C44" s="21">
        <v>67367.75</v>
      </c>
      <c r="D44" s="21">
        <v>69963.75</v>
      </c>
      <c r="E44" s="21">
        <v>72840.75</v>
      </c>
      <c r="F44" s="21">
        <v>75803</v>
      </c>
      <c r="G44" s="21">
        <v>78521</v>
      </c>
      <c r="H44" s="21">
        <v>78473</v>
      </c>
      <c r="I44" s="21">
        <v>80126</v>
      </c>
      <c r="J44" s="21">
        <v>85400</v>
      </c>
      <c r="K44" s="21">
        <v>87871</v>
      </c>
      <c r="L44" s="21">
        <v>90573</v>
      </c>
      <c r="M44" s="22">
        <v>90798</v>
      </c>
      <c r="O44" s="20" t="s">
        <v>27</v>
      </c>
      <c r="P44" s="80">
        <f t="shared" si="0"/>
        <v>84.43531258657309</v>
      </c>
      <c r="Q44" s="80">
        <f t="shared" si="1"/>
        <v>88.872142263498802</v>
      </c>
      <c r="R44" s="80">
        <f t="shared" si="2"/>
        <v>92.296808833423484</v>
      </c>
      <c r="S44" s="80">
        <f t="shared" si="3"/>
        <v>96.092173132989458</v>
      </c>
      <c r="T44" s="80">
        <f t="shared" si="12"/>
        <v>100</v>
      </c>
      <c r="U44" s="80">
        <f t="shared" si="5"/>
        <v>103.58561006820311</v>
      </c>
      <c r="V44" s="80">
        <f t="shared" si="6"/>
        <v>103.52228803609356</v>
      </c>
      <c r="W44" s="80">
        <f t="shared" si="7"/>
        <v>105.70294051686609</v>
      </c>
      <c r="X44" s="80">
        <f t="shared" si="8"/>
        <v>112.66044879490258</v>
      </c>
      <c r="Y44" s="80">
        <f t="shared" si="9"/>
        <v>115.92021423954198</v>
      </c>
      <c r="Z44" s="80">
        <f t="shared" si="10"/>
        <v>119.48471696370856</v>
      </c>
      <c r="AA44" s="81">
        <f t="shared" si="11"/>
        <v>119.78153898922206</v>
      </c>
    </row>
    <row r="45" spans="1:27" s="17" customFormat="1" ht="15" x14ac:dyDescent="0.3">
      <c r="A45" s="19" t="s">
        <v>88</v>
      </c>
      <c r="B45" s="23">
        <v>4703121.25</v>
      </c>
      <c r="C45" s="23">
        <v>4657007</v>
      </c>
      <c r="D45" s="23">
        <v>4830134.833333333</v>
      </c>
      <c r="E45" s="23">
        <v>4820551.666666667</v>
      </c>
      <c r="F45" s="23">
        <v>4782102.166666667</v>
      </c>
      <c r="G45" s="23">
        <v>4743357.583333333</v>
      </c>
      <c r="H45" s="23">
        <v>4713910</v>
      </c>
      <c r="I45" s="23">
        <v>4687932</v>
      </c>
      <c r="J45" s="23">
        <v>4669423</v>
      </c>
      <c r="K45" s="23">
        <v>4673620</v>
      </c>
      <c r="L45" s="23">
        <v>4671573.083333333</v>
      </c>
      <c r="M45" s="24">
        <v>4662431.25</v>
      </c>
      <c r="O45" s="19" t="s">
        <v>33</v>
      </c>
      <c r="P45" s="79">
        <f t="shared" si="0"/>
        <v>98.348405912002505</v>
      </c>
      <c r="Q45" s="79">
        <f t="shared" si="1"/>
        <v>97.384096735978687</v>
      </c>
      <c r="R45" s="79">
        <f t="shared" si="2"/>
        <v>101.00442577328178</v>
      </c>
      <c r="S45" s="79">
        <f t="shared" si="3"/>
        <v>100.80402924613384</v>
      </c>
      <c r="T45" s="79">
        <f t="shared" si="12"/>
        <v>100</v>
      </c>
      <c r="U45" s="79">
        <f t="shared" si="5"/>
        <v>99.189800176094096</v>
      </c>
      <c r="V45" s="79">
        <f t="shared" si="6"/>
        <v>98.57401276070604</v>
      </c>
      <c r="W45" s="79">
        <f t="shared" si="7"/>
        <v>98.030778862838318</v>
      </c>
      <c r="X45" s="79">
        <f t="shared" si="8"/>
        <v>97.64373150678189</v>
      </c>
      <c r="Y45" s="79">
        <f t="shared" si="9"/>
        <v>97.731496256545185</v>
      </c>
      <c r="Z45" s="79">
        <f t="shared" si="10"/>
        <v>97.688692556512706</v>
      </c>
      <c r="AA45" s="86">
        <f t="shared" si="11"/>
        <v>97.497524885586401</v>
      </c>
    </row>
    <row r="46" spans="1:27" s="17" customFormat="1" ht="13" x14ac:dyDescent="0.3">
      <c r="A46" s="20"/>
      <c r="B46" s="25"/>
      <c r="C46" s="25"/>
      <c r="D46" s="25"/>
      <c r="E46" s="25"/>
      <c r="F46" s="25"/>
      <c r="G46" s="25"/>
      <c r="H46" s="25"/>
      <c r="I46" s="25"/>
      <c r="J46" s="21"/>
      <c r="K46" s="21"/>
      <c r="L46" s="21"/>
      <c r="M46" s="22"/>
      <c r="O46" s="26" t="s">
        <v>40</v>
      </c>
      <c r="P46" s="80">
        <f>AVERAGE(P5:P40)</f>
        <v>88.822217747887734</v>
      </c>
      <c r="Q46" s="80">
        <f>AVERAGE(Q5:Q40)</f>
        <v>93.244147209707151</v>
      </c>
      <c r="R46" s="80">
        <f>AVERAGE(R5:R40)</f>
        <v>94.810804770679198</v>
      </c>
      <c r="S46" s="80">
        <f>AVERAGE(S5:S40)</f>
        <v>97.315682417279874</v>
      </c>
      <c r="T46" s="80">
        <f>AVERAGE(T5:T40)</f>
        <v>100</v>
      </c>
      <c r="U46" s="80">
        <f t="shared" ref="U46:AA46" si="14">AVERAGE(U5:U40)</f>
        <v>102.8451695036635</v>
      </c>
      <c r="V46" s="80">
        <f t="shared" si="14"/>
        <v>105.34864521071363</v>
      </c>
      <c r="W46" s="80">
        <f t="shared" si="14"/>
        <v>107.67183094368238</v>
      </c>
      <c r="X46" s="80">
        <f t="shared" si="14"/>
        <v>109.57469777644032</v>
      </c>
      <c r="Y46" s="80">
        <f t="shared" si="14"/>
        <v>111.17187775163059</v>
      </c>
      <c r="Z46" s="80">
        <f t="shared" si="14"/>
        <v>112.82279016725113</v>
      </c>
      <c r="AA46" s="81">
        <f t="shared" si="14"/>
        <v>114.42567963754226</v>
      </c>
    </row>
    <row r="47" spans="1:27" s="17" customFormat="1" ht="13" x14ac:dyDescent="0.3">
      <c r="A47" s="27"/>
      <c r="B47" s="28"/>
      <c r="C47" s="28"/>
      <c r="D47" s="28"/>
      <c r="E47" s="28"/>
      <c r="F47" s="28"/>
      <c r="G47" s="28"/>
      <c r="H47" s="28"/>
      <c r="I47" s="28"/>
      <c r="J47" s="28"/>
      <c r="K47" s="28"/>
      <c r="L47" s="28"/>
      <c r="M47" s="29"/>
      <c r="O47" s="30" t="s">
        <v>74</v>
      </c>
      <c r="P47" s="82">
        <f>AVERAGE(P6,P7,P11,P12,P13,P14,P15,P16,P17,P20,P21,P24,P27,P28,P29,P31,P34,P35,P36,P37,P38,P41,P42,P44,P45,P19,P43,P18)</f>
        <v>92.011731847366846</v>
      </c>
      <c r="Q47" s="82">
        <f t="shared" ref="Q47:AA47" si="15">AVERAGE(Q6,Q7,Q11,Q12,Q13,Q14,Q15,Q16,Q17,Q20,Q21,Q24,Q27,Q28,Q29,Q31,Q34,Q35,Q36,Q37,Q38,Q41,Q42,Q44,Q45,Q19,Q43,Q18)</f>
        <v>93.319309407185443</v>
      </c>
      <c r="R47" s="82">
        <f t="shared" si="15"/>
        <v>95.194997986052414</v>
      </c>
      <c r="S47" s="82">
        <f t="shared" si="15"/>
        <v>97.577958154221378</v>
      </c>
      <c r="T47" s="82">
        <f t="shared" si="15"/>
        <v>100</v>
      </c>
      <c r="U47" s="82">
        <f t="shared" si="15"/>
        <v>101.81907721783912</v>
      </c>
      <c r="V47" s="82">
        <f t="shared" si="15"/>
        <v>102.67166445005583</v>
      </c>
      <c r="W47" s="82">
        <f t="shared" si="15"/>
        <v>103.51750670137569</v>
      </c>
      <c r="X47" s="82">
        <f t="shared" si="15"/>
        <v>104.75202405281695</v>
      </c>
      <c r="Y47" s="82">
        <f t="shared" si="15"/>
        <v>105.48567757880001</v>
      </c>
      <c r="Z47" s="82">
        <f t="shared" si="15"/>
        <v>106.54793931920264</v>
      </c>
      <c r="AA47" s="83">
        <f t="shared" si="15"/>
        <v>107.26192231735799</v>
      </c>
    </row>
    <row r="48" spans="1:27" ht="21" customHeight="1" x14ac:dyDescent="0.3"/>
    <row r="49" spans="1:21" ht="15" customHeight="1" x14ac:dyDescent="0.3">
      <c r="A49" s="7" t="s">
        <v>84</v>
      </c>
    </row>
    <row r="50" spans="1:21" ht="53.5" customHeight="1" x14ac:dyDescent="0.3">
      <c r="A50" s="97" t="s">
        <v>112</v>
      </c>
      <c r="B50" s="97"/>
      <c r="C50" s="97"/>
      <c r="D50" s="97"/>
      <c r="E50" s="97"/>
      <c r="F50" s="97"/>
      <c r="G50" s="97"/>
      <c r="H50" s="97"/>
      <c r="I50" s="97"/>
      <c r="J50" s="97"/>
      <c r="K50" s="97"/>
      <c r="L50" s="97"/>
      <c r="M50" s="96"/>
      <c r="N50" s="96"/>
      <c r="O50" s="96"/>
      <c r="P50" s="96"/>
      <c r="Q50" s="96"/>
      <c r="R50" s="96"/>
      <c r="S50" s="96"/>
      <c r="T50" s="57"/>
      <c r="U50" s="57"/>
    </row>
    <row r="53" spans="1:21" x14ac:dyDescent="0.3">
      <c r="B53" s="57"/>
      <c r="C53" s="57"/>
      <c r="D53" s="57"/>
      <c r="E53" s="57"/>
      <c r="F53" s="57"/>
    </row>
  </sheetData>
  <mergeCells count="2">
    <mergeCell ref="M50:S50"/>
    <mergeCell ref="A50:L50"/>
  </mergeCells>
  <hyperlinks>
    <hyperlink ref="J1" location="README!A1" display="back to README"/>
  </hyperlinks>
  <pageMargins left="0.70866141732283472" right="0.70866141732283472" top="0.74803149606299213" bottom="0.74803149606299213" header="0.31496062992125984" footer="0.31496062992125984"/>
  <pageSetup paperSize="9" scale="54" orientation="landscape" r:id="rId1"/>
  <headerFooter>
    <oddFooter>&amp;ROECD Database on social benefit recipeints - www.oecd.org/social/recipients.htm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55" zoomScaleNormal="55" workbookViewId="0"/>
  </sheetViews>
  <sheetFormatPr defaultRowHeight="14" x14ac:dyDescent="0.3"/>
  <cols>
    <col min="1" max="1" width="8.6328125" style="4" customWidth="1"/>
    <col min="2" max="13" width="12.6328125" style="4" customWidth="1"/>
    <col min="14" max="14" width="10.6328125" style="4" customWidth="1"/>
    <col min="15" max="25" width="8.6328125" style="4" customWidth="1"/>
    <col min="26" max="16384" width="8.7265625" style="4"/>
  </cols>
  <sheetData>
    <row r="1" spans="1:27" ht="18" x14ac:dyDescent="0.4">
      <c r="A1" s="9" t="s">
        <v>77</v>
      </c>
      <c r="B1" s="10"/>
      <c r="C1" s="10"/>
      <c r="D1" s="10"/>
      <c r="E1" s="10"/>
      <c r="F1" s="10"/>
      <c r="G1" s="10"/>
      <c r="H1" s="10"/>
      <c r="I1" s="10"/>
      <c r="J1" s="11" t="s">
        <v>58</v>
      </c>
      <c r="K1" s="11"/>
      <c r="L1" s="11"/>
      <c r="N1" s="12"/>
      <c r="O1" s="12" t="s">
        <v>77</v>
      </c>
      <c r="P1" s="12"/>
      <c r="Q1" s="12"/>
      <c r="R1" s="12"/>
      <c r="S1" s="12"/>
      <c r="T1" s="12"/>
      <c r="U1" s="12"/>
    </row>
    <row r="2" spans="1:27" x14ac:dyDescent="0.3">
      <c r="A2" s="13" t="s">
        <v>76</v>
      </c>
      <c r="B2" s="13"/>
      <c r="C2" s="13"/>
      <c r="D2" s="13"/>
      <c r="E2" s="13"/>
      <c r="F2" s="13"/>
      <c r="G2" s="13"/>
      <c r="H2" s="13"/>
      <c r="I2" s="13"/>
      <c r="N2" s="7"/>
      <c r="O2" s="7" t="s">
        <v>91</v>
      </c>
      <c r="P2" s="7"/>
      <c r="Q2" s="7"/>
      <c r="R2" s="7"/>
      <c r="S2" s="7"/>
      <c r="T2" s="7"/>
      <c r="U2" s="7"/>
    </row>
    <row r="3" spans="1:27" x14ac:dyDescent="0.3">
      <c r="A3" s="13"/>
      <c r="B3" s="56"/>
      <c r="C3" s="56"/>
      <c r="D3" s="56"/>
      <c r="E3" s="56"/>
      <c r="F3" s="56"/>
      <c r="G3" s="56"/>
      <c r="H3" s="56"/>
      <c r="I3" s="56"/>
      <c r="M3" s="41"/>
      <c r="N3" s="41"/>
      <c r="O3" s="41"/>
      <c r="P3" s="41"/>
      <c r="Q3" s="41"/>
      <c r="R3" s="41"/>
      <c r="S3" s="41"/>
      <c r="T3" s="41"/>
      <c r="U3" s="41"/>
    </row>
    <row r="4" spans="1:27" s="17" customFormat="1" ht="13.5" thickBot="1" x14ac:dyDescent="0.35">
      <c r="A4" s="14"/>
      <c r="B4" s="15" t="s">
        <v>41</v>
      </c>
      <c r="C4" s="15" t="s">
        <v>42</v>
      </c>
      <c r="D4" s="15" t="s">
        <v>43</v>
      </c>
      <c r="E4" s="15" t="s">
        <v>44</v>
      </c>
      <c r="F4" s="15" t="s">
        <v>45</v>
      </c>
      <c r="G4" s="15" t="s">
        <v>46</v>
      </c>
      <c r="H4" s="15" t="s">
        <v>65</v>
      </c>
      <c r="I4" s="15" t="s">
        <v>66</v>
      </c>
      <c r="J4" s="15" t="s">
        <v>70</v>
      </c>
      <c r="K4" s="15" t="s">
        <v>71</v>
      </c>
      <c r="L4" s="15" t="s">
        <v>92</v>
      </c>
      <c r="M4" s="16" t="s">
        <v>93</v>
      </c>
      <c r="O4" s="14"/>
      <c r="P4" s="15" t="s">
        <v>41</v>
      </c>
      <c r="Q4" s="15" t="s">
        <v>42</v>
      </c>
      <c r="R4" s="15" t="s">
        <v>43</v>
      </c>
      <c r="S4" s="15" t="s">
        <v>44</v>
      </c>
      <c r="T4" s="15" t="s">
        <v>45</v>
      </c>
      <c r="U4" s="15" t="s">
        <v>46</v>
      </c>
      <c r="V4" s="15" t="s">
        <v>65</v>
      </c>
      <c r="W4" s="15" t="s">
        <v>66</v>
      </c>
      <c r="X4" s="15" t="s">
        <v>70</v>
      </c>
      <c r="Y4" s="15" t="s">
        <v>71</v>
      </c>
      <c r="Z4" s="15" t="s">
        <v>92</v>
      </c>
      <c r="AA4" s="16" t="s">
        <v>93</v>
      </c>
    </row>
    <row r="5" spans="1:27" s="17" customFormat="1" ht="13.5" thickTop="1" x14ac:dyDescent="0.3">
      <c r="A5" s="18" t="s">
        <v>0</v>
      </c>
      <c r="B5" s="1">
        <v>714156</v>
      </c>
      <c r="C5" s="1">
        <v>732367</v>
      </c>
      <c r="D5" s="1">
        <v>757118</v>
      </c>
      <c r="E5" s="1">
        <v>792581</v>
      </c>
      <c r="F5" s="1">
        <v>818850</v>
      </c>
      <c r="G5" s="1">
        <v>827460</v>
      </c>
      <c r="H5" s="1">
        <v>821738</v>
      </c>
      <c r="I5" s="1">
        <v>830454</v>
      </c>
      <c r="J5" s="1">
        <v>814391</v>
      </c>
      <c r="K5" s="1">
        <v>782891</v>
      </c>
      <c r="L5" s="1">
        <v>758911</v>
      </c>
      <c r="M5" s="2">
        <v>756960</v>
      </c>
      <c r="O5" s="18" t="s">
        <v>0</v>
      </c>
      <c r="P5" s="72">
        <f t="shared" ref="P5:P45" si="0">100*B5/$F5</f>
        <v>87.214508151676128</v>
      </c>
      <c r="Q5" s="72">
        <f t="shared" ref="P5:Q45" si="1">100*C5/$F5</f>
        <v>89.438480796238622</v>
      </c>
      <c r="R5" s="72">
        <f t="shared" ref="R5:R45" si="2">100*D5/$F5</f>
        <v>92.461134517921479</v>
      </c>
      <c r="S5" s="72">
        <f t="shared" ref="S5:S45" si="3">100*E5/$F5</f>
        <v>96.79196434023325</v>
      </c>
      <c r="T5" s="72">
        <f t="shared" ref="T5:T29" si="4">100*F5/$F5</f>
        <v>100</v>
      </c>
      <c r="U5" s="72">
        <f t="shared" ref="U5:U45" si="5">100*G5/$F5</f>
        <v>101.05147462905293</v>
      </c>
      <c r="V5" s="72">
        <f t="shared" ref="V5:V45" si="6">100*H5/$F5</f>
        <v>100.35268974781707</v>
      </c>
      <c r="W5" s="72">
        <f t="shared" ref="W5:W45" si="7">100*I5/$F5</f>
        <v>101.41710936068877</v>
      </c>
      <c r="X5" s="72">
        <f t="shared" ref="X5:X45" si="8">100*J5/$F5</f>
        <v>99.455455822189663</v>
      </c>
      <c r="Y5" s="72">
        <f t="shared" ref="Y5:Y45" si="9">100*K5/$F5</f>
        <v>95.608597423215485</v>
      </c>
      <c r="Z5" s="72">
        <f t="shared" ref="Z5:Z45" si="10">100*L5/$F5</f>
        <v>92.680100140440857</v>
      </c>
      <c r="AA5" s="73">
        <f t="shared" ref="AA5:AA45" si="11">100*M5/$F5</f>
        <v>92.441839164682179</v>
      </c>
    </row>
    <row r="6" spans="1:27" s="17" customFormat="1" ht="13" x14ac:dyDescent="0.3">
      <c r="A6" s="20" t="s">
        <v>1</v>
      </c>
      <c r="B6" s="21">
        <v>241523</v>
      </c>
      <c r="C6" s="21">
        <v>238210</v>
      </c>
      <c r="D6" s="21">
        <v>243913</v>
      </c>
      <c r="E6" s="21">
        <v>245589</v>
      </c>
      <c r="F6" s="21">
        <v>244338</v>
      </c>
      <c r="G6" s="21">
        <v>238562</v>
      </c>
      <c r="H6" s="21">
        <v>232304</v>
      </c>
      <c r="I6" s="21">
        <v>214023</v>
      </c>
      <c r="J6" s="21">
        <v>194019</v>
      </c>
      <c r="K6" s="21">
        <v>186511</v>
      </c>
      <c r="L6" s="21">
        <v>178923</v>
      </c>
      <c r="M6" s="22">
        <v>181364</v>
      </c>
      <c r="O6" s="20" t="s">
        <v>1</v>
      </c>
      <c r="P6" s="74">
        <f t="shared" si="0"/>
        <v>98.847907406952658</v>
      </c>
      <c r="Q6" s="74">
        <f t="shared" si="1"/>
        <v>97.491998788563379</v>
      </c>
      <c r="R6" s="74">
        <f t="shared" si="2"/>
        <v>99.826060620943124</v>
      </c>
      <c r="S6" s="74">
        <f t="shared" si="3"/>
        <v>100.51199567811801</v>
      </c>
      <c r="T6" s="74">
        <f t="shared" si="4"/>
        <v>100</v>
      </c>
      <c r="U6" s="74">
        <f t="shared" si="5"/>
        <v>97.636061521335193</v>
      </c>
      <c r="V6" s="74">
        <f t="shared" si="6"/>
        <v>95.074855323363536</v>
      </c>
      <c r="W6" s="74">
        <f t="shared" si="7"/>
        <v>87.593006409154526</v>
      </c>
      <c r="X6" s="74">
        <f t="shared" si="8"/>
        <v>79.405986788792575</v>
      </c>
      <c r="Y6" s="74">
        <f t="shared" si="9"/>
        <v>76.333194181830095</v>
      </c>
      <c r="Z6" s="74">
        <f t="shared" si="10"/>
        <v>73.227660044692186</v>
      </c>
      <c r="AA6" s="75">
        <f t="shared" si="11"/>
        <v>74.226685984169464</v>
      </c>
    </row>
    <row r="7" spans="1:27" s="17" customFormat="1" ht="13" x14ac:dyDescent="0.3">
      <c r="A7" s="19" t="s">
        <v>2</v>
      </c>
      <c r="B7" s="23">
        <v>379328</v>
      </c>
      <c r="C7" s="23">
        <v>397271.43852054793</v>
      </c>
      <c r="D7" s="23">
        <v>419764.00443835615</v>
      </c>
      <c r="E7" s="23">
        <v>437820.56317808223</v>
      </c>
      <c r="F7" s="23">
        <v>451441.16906849312</v>
      </c>
      <c r="G7" s="23">
        <v>469731.20273972605</v>
      </c>
      <c r="H7" s="23">
        <v>489471.26849315071</v>
      </c>
      <c r="I7" s="23">
        <v>514325.84931506851</v>
      </c>
      <c r="J7" s="23">
        <v>544717.76438356168</v>
      </c>
      <c r="K7" s="23">
        <v>572025.15342465753</v>
      </c>
      <c r="L7" s="23">
        <v>589323.86575342459</v>
      </c>
      <c r="M7" s="24">
        <v>618784.94520547939</v>
      </c>
      <c r="O7" s="19" t="s">
        <v>2</v>
      </c>
      <c r="P7" s="76">
        <f t="shared" si="0"/>
        <v>84.026009586743726</v>
      </c>
      <c r="Q7" s="76">
        <f t="shared" si="1"/>
        <v>88.000710998573865</v>
      </c>
      <c r="R7" s="76">
        <f t="shared" si="2"/>
        <v>92.983102383971797</v>
      </c>
      <c r="S7" s="76">
        <f t="shared" si="3"/>
        <v>96.982861372941301</v>
      </c>
      <c r="T7" s="76">
        <f t="shared" si="4"/>
        <v>100</v>
      </c>
      <c r="U7" s="76">
        <f t="shared" si="5"/>
        <v>104.05147667612432</v>
      </c>
      <c r="V7" s="76">
        <f t="shared" si="6"/>
        <v>108.42415402722997</v>
      </c>
      <c r="W7" s="76">
        <f t="shared" si="7"/>
        <v>113.9297619613054</v>
      </c>
      <c r="X7" s="76">
        <f t="shared" si="8"/>
        <v>120.66196034082051</v>
      </c>
      <c r="Y7" s="76">
        <f t="shared" si="9"/>
        <v>126.71089670553934</v>
      </c>
      <c r="Z7" s="76">
        <f t="shared" si="10"/>
        <v>130.54278300967536</v>
      </c>
      <c r="AA7" s="77">
        <f t="shared" si="11"/>
        <v>137.06878938008347</v>
      </c>
    </row>
    <row r="8" spans="1:27" s="17" customFormat="1" ht="13" x14ac:dyDescent="0.3">
      <c r="A8" s="20" t="s">
        <v>4</v>
      </c>
      <c r="B8" s="21">
        <v>376282</v>
      </c>
      <c r="C8" s="21">
        <v>381205</v>
      </c>
      <c r="D8" s="21">
        <v>387455</v>
      </c>
      <c r="E8" s="21">
        <v>392386</v>
      </c>
      <c r="F8" s="21">
        <v>397902</v>
      </c>
      <c r="G8" s="21">
        <v>398879</v>
      </c>
      <c r="H8" s="21">
        <v>396442</v>
      </c>
      <c r="I8" s="21">
        <v>392708</v>
      </c>
      <c r="J8" s="21">
        <v>397013</v>
      </c>
      <c r="K8" s="21">
        <v>399766</v>
      </c>
      <c r="L8" s="21">
        <v>400508</v>
      </c>
      <c r="M8" s="22">
        <v>400322</v>
      </c>
      <c r="O8" s="20" t="s">
        <v>4</v>
      </c>
      <c r="P8" s="74">
        <f t="shared" si="0"/>
        <v>94.566501299314908</v>
      </c>
      <c r="Q8" s="74">
        <f t="shared" si="1"/>
        <v>95.803740619549544</v>
      </c>
      <c r="R8" s="74">
        <f t="shared" si="2"/>
        <v>97.374479143105589</v>
      </c>
      <c r="S8" s="74">
        <f t="shared" si="3"/>
        <v>98.613729008650367</v>
      </c>
      <c r="T8" s="74">
        <f t="shared" si="4"/>
        <v>100</v>
      </c>
      <c r="U8" s="74">
        <f t="shared" si="5"/>
        <v>100.24553784600228</v>
      </c>
      <c r="V8" s="74">
        <f t="shared" si="6"/>
        <v>99.633075480897304</v>
      </c>
      <c r="W8" s="74">
        <f t="shared" si="7"/>
        <v>98.694653457383978</v>
      </c>
      <c r="X8" s="74">
        <f t="shared" si="8"/>
        <v>99.776578152409385</v>
      </c>
      <c r="Y8" s="74">
        <f t="shared" si="9"/>
        <v>100.46845705726535</v>
      </c>
      <c r="Z8" s="74">
        <f t="shared" si="10"/>
        <v>100.65493513478194</v>
      </c>
      <c r="AA8" s="75">
        <f t="shared" si="11"/>
        <v>100.6081899563209</v>
      </c>
    </row>
    <row r="9" spans="1:27" s="17" customFormat="1" ht="13" x14ac:dyDescent="0.3">
      <c r="A9" s="19" t="s">
        <v>5</v>
      </c>
      <c r="B9" s="23">
        <v>289221</v>
      </c>
      <c r="C9" s="23">
        <v>287962</v>
      </c>
      <c r="D9" s="23">
        <v>285291</v>
      </c>
      <c r="E9" s="23">
        <v>282170</v>
      </c>
      <c r="F9" s="23">
        <v>279590</v>
      </c>
      <c r="G9" s="23">
        <v>275895</v>
      </c>
      <c r="H9" s="23">
        <v>271094</v>
      </c>
      <c r="I9" s="23">
        <v>266782</v>
      </c>
      <c r="J9" s="23">
        <v>263364</v>
      </c>
      <c r="K9" s="23">
        <v>260469</v>
      </c>
      <c r="L9" s="23">
        <v>258212</v>
      </c>
      <c r="M9" s="24">
        <v>257097</v>
      </c>
      <c r="O9" s="19" t="s">
        <v>5</v>
      </c>
      <c r="P9" s="76">
        <f t="shared" si="0"/>
        <v>103.44468686290639</v>
      </c>
      <c r="Q9" s="76">
        <f t="shared" si="1"/>
        <v>102.99438463464358</v>
      </c>
      <c r="R9" s="76">
        <f t="shared" si="2"/>
        <v>102.03905719088665</v>
      </c>
      <c r="S9" s="76">
        <f t="shared" si="3"/>
        <v>100.92277978468472</v>
      </c>
      <c r="T9" s="76">
        <f t="shared" si="4"/>
        <v>100</v>
      </c>
      <c r="U9" s="76">
        <f t="shared" si="5"/>
        <v>98.678421975034865</v>
      </c>
      <c r="V9" s="76">
        <f t="shared" si="6"/>
        <v>96.961264709038232</v>
      </c>
      <c r="W9" s="76">
        <f t="shared" si="7"/>
        <v>95.419006402231844</v>
      </c>
      <c r="X9" s="76">
        <f t="shared" si="8"/>
        <v>94.196502020816197</v>
      </c>
      <c r="Y9" s="76">
        <f t="shared" si="9"/>
        <v>93.161057262419973</v>
      </c>
      <c r="Z9" s="76">
        <f t="shared" si="10"/>
        <v>92.353803784112444</v>
      </c>
      <c r="AA9" s="77">
        <f t="shared" si="11"/>
        <v>91.955005543832044</v>
      </c>
    </row>
    <row r="10" spans="1:27" s="17" customFormat="1" ht="13" x14ac:dyDescent="0.3">
      <c r="A10" s="20" t="s">
        <v>6</v>
      </c>
      <c r="B10" s="21">
        <v>133957.83333333331</v>
      </c>
      <c r="C10" s="21">
        <v>324400.58333333331</v>
      </c>
      <c r="D10" s="21">
        <v>323395.66666666669</v>
      </c>
      <c r="E10" s="21">
        <v>332090.16666666669</v>
      </c>
      <c r="F10" s="21">
        <v>327770.33517849998</v>
      </c>
      <c r="G10" s="21">
        <v>314894.33583574998</v>
      </c>
      <c r="H10" s="21">
        <v>297527.83330599999</v>
      </c>
      <c r="I10" s="21">
        <v>283429.66666997003</v>
      </c>
      <c r="J10" s="21">
        <v>275870.91663570004</v>
      </c>
      <c r="K10" s="21">
        <v>272755.66665899701</v>
      </c>
      <c r="L10" s="21">
        <v>269447.49999699998</v>
      </c>
      <c r="M10" s="22">
        <v>266226.91666966665</v>
      </c>
      <c r="O10" s="20" t="s">
        <v>6</v>
      </c>
      <c r="P10" s="74">
        <f t="shared" si="0"/>
        <v>40.869419516071034</v>
      </c>
      <c r="Q10" s="74">
        <f t="shared" si="1"/>
        <v>98.971916771134417</v>
      </c>
      <c r="R10" s="74">
        <f t="shared" si="2"/>
        <v>98.665325063828334</v>
      </c>
      <c r="S10" s="74">
        <f t="shared" si="3"/>
        <v>101.31794461686539</v>
      </c>
      <c r="T10" s="74">
        <f t="shared" si="4"/>
        <v>100</v>
      </c>
      <c r="U10" s="74">
        <f t="shared" si="5"/>
        <v>96.071639815806435</v>
      </c>
      <c r="V10" s="74">
        <f t="shared" si="6"/>
        <v>90.773264500574683</v>
      </c>
      <c r="W10" s="74">
        <f t="shared" si="7"/>
        <v>86.472031251887842</v>
      </c>
      <c r="X10" s="74">
        <f t="shared" si="8"/>
        <v>84.165919556284393</v>
      </c>
      <c r="Y10" s="74">
        <f t="shared" si="9"/>
        <v>83.215482728312608</v>
      </c>
      <c r="Z10" s="74">
        <f t="shared" si="10"/>
        <v>82.206188626027412</v>
      </c>
      <c r="AA10" s="75">
        <f t="shared" si="11"/>
        <v>81.223615469863219</v>
      </c>
    </row>
    <row r="11" spans="1:27" s="17" customFormat="1" ht="13" x14ac:dyDescent="0.3">
      <c r="A11" s="19" t="s">
        <v>8</v>
      </c>
      <c r="B11" s="23">
        <v>586686</v>
      </c>
      <c r="C11" s="23">
        <v>588745</v>
      </c>
      <c r="D11" s="23">
        <v>585944</v>
      </c>
      <c r="E11" s="23">
        <v>466329</v>
      </c>
      <c r="F11" s="23">
        <v>445033</v>
      </c>
      <c r="G11" s="23">
        <v>438509</v>
      </c>
      <c r="H11" s="23">
        <v>433414</v>
      </c>
      <c r="I11" s="23">
        <v>428298</v>
      </c>
      <c r="J11" s="23">
        <v>429792</v>
      </c>
      <c r="K11" s="23">
        <v>425788</v>
      </c>
      <c r="L11" s="23">
        <v>424242</v>
      </c>
      <c r="M11" s="24">
        <v>421487</v>
      </c>
      <c r="O11" s="19" t="s">
        <v>8</v>
      </c>
      <c r="P11" s="76">
        <f t="shared" si="0"/>
        <v>131.82977442122271</v>
      </c>
      <c r="Q11" s="76">
        <f t="shared" si="1"/>
        <v>132.2924367406462</v>
      </c>
      <c r="R11" s="76">
        <f t="shared" si="2"/>
        <v>131.66304521237751</v>
      </c>
      <c r="S11" s="76">
        <f t="shared" si="3"/>
        <v>104.78526311531954</v>
      </c>
      <c r="T11" s="76">
        <f t="shared" si="4"/>
        <v>100</v>
      </c>
      <c r="U11" s="76">
        <f t="shared" si="5"/>
        <v>98.534041295814021</v>
      </c>
      <c r="V11" s="76">
        <f t="shared" si="6"/>
        <v>97.389182375239585</v>
      </c>
      <c r="W11" s="76">
        <f t="shared" si="7"/>
        <v>96.239604703471429</v>
      </c>
      <c r="X11" s="76">
        <f t="shared" si="8"/>
        <v>96.575310145539774</v>
      </c>
      <c r="Y11" s="76">
        <f t="shared" si="9"/>
        <v>95.675601584601594</v>
      </c>
      <c r="Z11" s="76">
        <f t="shared" si="10"/>
        <v>95.328211615767813</v>
      </c>
      <c r="AA11" s="77">
        <f t="shared" si="11"/>
        <v>94.709156399637777</v>
      </c>
    </row>
    <row r="12" spans="1:27" s="17" customFormat="1" ht="15" x14ac:dyDescent="0.3">
      <c r="A12" s="20" t="s">
        <v>85</v>
      </c>
      <c r="B12" s="21">
        <v>3010151.5</v>
      </c>
      <c r="C12" s="21">
        <v>3052411.75</v>
      </c>
      <c r="D12" s="21">
        <v>3144979.5</v>
      </c>
      <c r="E12" s="21">
        <v>3259174</v>
      </c>
      <c r="F12" s="21">
        <v>3380814.25</v>
      </c>
      <c r="G12" s="21">
        <v>3469349.25</v>
      </c>
      <c r="H12" s="21">
        <v>3555220</v>
      </c>
      <c r="I12" s="21">
        <v>3630046.25</v>
      </c>
      <c r="J12" s="21">
        <v>3668816</v>
      </c>
      <c r="K12" s="21">
        <v>3699821.25</v>
      </c>
      <c r="L12" s="21">
        <v>3706452</v>
      </c>
      <c r="M12" s="22">
        <v>3701404</v>
      </c>
      <c r="O12" s="20" t="s">
        <v>9</v>
      </c>
      <c r="P12" s="74">
        <f t="shared" si="0"/>
        <v>89.036287633962729</v>
      </c>
      <c r="Q12" s="74">
        <f t="shared" si="1"/>
        <v>90.286289759929872</v>
      </c>
      <c r="R12" s="74">
        <f t="shared" si="2"/>
        <v>93.024320990128345</v>
      </c>
      <c r="S12" s="74">
        <f t="shared" si="3"/>
        <v>96.402042791910262</v>
      </c>
      <c r="T12" s="74">
        <f t="shared" si="4"/>
        <v>100</v>
      </c>
      <c r="U12" s="74">
        <f t="shared" si="5"/>
        <v>102.61874783567302</v>
      </c>
      <c r="V12" s="74">
        <f t="shared" si="6"/>
        <v>105.15869069115524</v>
      </c>
      <c r="W12" s="74">
        <f t="shared" si="7"/>
        <v>107.37195188999218</v>
      </c>
      <c r="X12" s="74">
        <f t="shared" si="8"/>
        <v>108.51870965700053</v>
      </c>
      <c r="Y12" s="74">
        <f t="shared" si="9"/>
        <v>109.43580381560449</v>
      </c>
      <c r="Z12" s="74">
        <f t="shared" si="10"/>
        <v>109.63193260321829</v>
      </c>
      <c r="AA12" s="75">
        <f t="shared" si="11"/>
        <v>109.4826194606817</v>
      </c>
    </row>
    <row r="13" spans="1:27" s="17" customFormat="1" ht="13" x14ac:dyDescent="0.3">
      <c r="A13" s="19" t="s">
        <v>10</v>
      </c>
      <c r="B13" s="23">
        <v>246290</v>
      </c>
      <c r="C13" s="23">
        <v>246753</v>
      </c>
      <c r="D13" s="23">
        <v>249907</v>
      </c>
      <c r="E13" s="23">
        <v>250664</v>
      </c>
      <c r="F13" s="23">
        <v>249885</v>
      </c>
      <c r="G13" s="23">
        <v>247772</v>
      </c>
      <c r="H13" s="23">
        <v>238212</v>
      </c>
      <c r="I13" s="23">
        <v>229110</v>
      </c>
      <c r="J13" s="23">
        <v>220740</v>
      </c>
      <c r="K13" s="23">
        <v>214489</v>
      </c>
      <c r="L13" s="23">
        <v>206077</v>
      </c>
      <c r="M13" s="24">
        <v>199850</v>
      </c>
      <c r="O13" s="19" t="s">
        <v>10</v>
      </c>
      <c r="P13" s="76">
        <f t="shared" si="0"/>
        <v>98.56133821557917</v>
      </c>
      <c r="Q13" s="76">
        <f t="shared" si="1"/>
        <v>98.74662344678552</v>
      </c>
      <c r="R13" s="76">
        <f t="shared" si="2"/>
        <v>100.00880404986293</v>
      </c>
      <c r="S13" s="76">
        <f t="shared" si="3"/>
        <v>100.3117434019649</v>
      </c>
      <c r="T13" s="76">
        <f t="shared" si="4"/>
        <v>100</v>
      </c>
      <c r="U13" s="76">
        <f t="shared" si="5"/>
        <v>99.154411029073373</v>
      </c>
      <c r="V13" s="76">
        <f t="shared" si="6"/>
        <v>95.328651179542589</v>
      </c>
      <c r="W13" s="76">
        <f t="shared" si="7"/>
        <v>91.686175640794772</v>
      </c>
      <c r="X13" s="76">
        <f t="shared" si="8"/>
        <v>88.336634852031935</v>
      </c>
      <c r="Y13" s="76">
        <f t="shared" si="9"/>
        <v>85.835084138703806</v>
      </c>
      <c r="Z13" s="76">
        <f t="shared" si="10"/>
        <v>82.468735618384457</v>
      </c>
      <c r="AA13" s="77">
        <f t="shared" si="11"/>
        <v>79.976789323088624</v>
      </c>
    </row>
    <row r="14" spans="1:27" s="17" customFormat="1" ht="13" x14ac:dyDescent="0.3">
      <c r="A14" s="20" t="s">
        <v>11</v>
      </c>
      <c r="B14" s="21">
        <v>1125326.75</v>
      </c>
      <c r="C14" s="21">
        <v>1134971.9166666665</v>
      </c>
      <c r="D14" s="21">
        <v>1142928.9166666665</v>
      </c>
      <c r="E14" s="21">
        <v>1151314.7499999995</v>
      </c>
      <c r="F14" s="21">
        <v>1151483.6666666667</v>
      </c>
      <c r="G14" s="21">
        <v>1155083.4166666667</v>
      </c>
      <c r="H14" s="21">
        <v>1144062.3333333333</v>
      </c>
      <c r="I14" s="21">
        <v>1138306.5833333335</v>
      </c>
      <c r="J14" s="21">
        <v>1140414.2500000005</v>
      </c>
      <c r="K14" s="21">
        <v>1146575.75</v>
      </c>
      <c r="L14" s="21">
        <v>1153535.5833333326</v>
      </c>
      <c r="M14" s="22">
        <v>1154413.8309175763</v>
      </c>
      <c r="O14" s="20" t="s">
        <v>11</v>
      </c>
      <c r="P14" s="74">
        <f t="shared" si="0"/>
        <v>97.728416179589743</v>
      </c>
      <c r="Q14" s="74">
        <f t="shared" si="1"/>
        <v>98.566045661090556</v>
      </c>
      <c r="R14" s="74">
        <f t="shared" si="2"/>
        <v>99.257067186652804</v>
      </c>
      <c r="S14" s="74">
        <f t="shared" si="3"/>
        <v>99.985330519958111</v>
      </c>
      <c r="T14" s="74">
        <f t="shared" si="4"/>
        <v>100</v>
      </c>
      <c r="U14" s="74">
        <f t="shared" si="5"/>
        <v>100.31261841606668</v>
      </c>
      <c r="V14" s="74">
        <f t="shared" si="6"/>
        <v>99.355498167436721</v>
      </c>
      <c r="W14" s="74">
        <f t="shared" si="7"/>
        <v>98.855643052977157</v>
      </c>
      <c r="X14" s="74">
        <f t="shared" si="8"/>
        <v>99.038682268180992</v>
      </c>
      <c r="Y14" s="74">
        <f t="shared" si="9"/>
        <v>99.573774530308867</v>
      </c>
      <c r="Z14" s="74">
        <f t="shared" si="10"/>
        <v>100.17819763545633</v>
      </c>
      <c r="AA14" s="75">
        <f t="shared" si="11"/>
        <v>100.2544685900228</v>
      </c>
    </row>
    <row r="15" spans="1:27" s="17" customFormat="1" ht="13" x14ac:dyDescent="0.3">
      <c r="A15" s="19" t="s">
        <v>12</v>
      </c>
      <c r="B15" s="23">
        <v>68947</v>
      </c>
      <c r="C15" s="23">
        <v>72158.5</v>
      </c>
      <c r="D15" s="23">
        <v>76662</v>
      </c>
      <c r="E15" s="23">
        <v>82590</v>
      </c>
      <c r="F15" s="23">
        <v>90093</v>
      </c>
      <c r="G15" s="23">
        <v>94418</v>
      </c>
      <c r="H15" s="23">
        <v>94325</v>
      </c>
      <c r="I15" s="23">
        <v>95480</v>
      </c>
      <c r="J15" s="23">
        <v>97459</v>
      </c>
      <c r="K15" s="23">
        <v>94971</v>
      </c>
      <c r="L15" s="23">
        <v>56349</v>
      </c>
      <c r="M15" s="24">
        <v>28253</v>
      </c>
      <c r="O15" s="19" t="s">
        <v>12</v>
      </c>
      <c r="P15" s="76">
        <f t="shared" si="0"/>
        <v>76.528698123050631</v>
      </c>
      <c r="Q15" s="76">
        <f t="shared" si="1"/>
        <v>80.093347984860088</v>
      </c>
      <c r="R15" s="76">
        <f t="shared" si="2"/>
        <v>85.092071526089711</v>
      </c>
      <c r="S15" s="76">
        <f t="shared" si="3"/>
        <v>91.671938996370415</v>
      </c>
      <c r="T15" s="76">
        <f t="shared" si="4"/>
        <v>100</v>
      </c>
      <c r="U15" s="76">
        <f t="shared" si="5"/>
        <v>104.80059494078341</v>
      </c>
      <c r="V15" s="76">
        <f t="shared" si="6"/>
        <v>104.69736827500472</v>
      </c>
      <c r="W15" s="76">
        <f t="shared" si="7"/>
        <v>105.97937686612723</v>
      </c>
      <c r="X15" s="76">
        <f t="shared" si="8"/>
        <v>108.17599591533194</v>
      </c>
      <c r="Y15" s="76">
        <f t="shared" si="9"/>
        <v>105.4144051147148</v>
      </c>
      <c r="Z15" s="76">
        <f t="shared" si="10"/>
        <v>62.545369784555959</v>
      </c>
      <c r="AA15" s="78">
        <f t="shared" si="11"/>
        <v>31.359817077908385</v>
      </c>
    </row>
    <row r="16" spans="1:27" s="17" customFormat="1" ht="13" x14ac:dyDescent="0.3">
      <c r="A16" s="20" t="s">
        <v>13</v>
      </c>
      <c r="B16" s="21">
        <v>285448</v>
      </c>
      <c r="C16" s="21">
        <v>286461</v>
      </c>
      <c r="D16" s="21">
        <v>285535</v>
      </c>
      <c r="E16" s="21">
        <v>280100</v>
      </c>
      <c r="F16" s="21">
        <v>273409</v>
      </c>
      <c r="G16" s="21">
        <v>263812</v>
      </c>
      <c r="H16" s="21">
        <v>255152</v>
      </c>
      <c r="I16" s="21">
        <v>246229</v>
      </c>
      <c r="J16" s="21">
        <v>237119</v>
      </c>
      <c r="K16" s="21">
        <v>230038</v>
      </c>
      <c r="L16" s="21">
        <v>221800</v>
      </c>
      <c r="M16" s="22">
        <v>217852</v>
      </c>
      <c r="O16" s="20" t="s">
        <v>13</v>
      </c>
      <c r="P16" s="74">
        <f t="shared" si="0"/>
        <v>104.40329323467772</v>
      </c>
      <c r="Q16" s="74">
        <f t="shared" si="1"/>
        <v>104.77380042354129</v>
      </c>
      <c r="R16" s="74">
        <f t="shared" si="2"/>
        <v>104.43511369413589</v>
      </c>
      <c r="S16" s="74">
        <f t="shared" si="3"/>
        <v>102.44724935901891</v>
      </c>
      <c r="T16" s="74">
        <f t="shared" si="4"/>
        <v>100</v>
      </c>
      <c r="U16" s="74">
        <f t="shared" si="5"/>
        <v>96.489874144596556</v>
      </c>
      <c r="V16" s="74">
        <f t="shared" si="6"/>
        <v>93.322458295081731</v>
      </c>
      <c r="W16" s="74">
        <f t="shared" si="7"/>
        <v>90.058849562377247</v>
      </c>
      <c r="X16" s="74">
        <f t="shared" si="8"/>
        <v>86.72684512945807</v>
      </c>
      <c r="Y16" s="74">
        <f t="shared" si="9"/>
        <v>84.136952331488729</v>
      </c>
      <c r="Z16" s="74">
        <f t="shared" si="10"/>
        <v>81.123883997966416</v>
      </c>
      <c r="AA16" s="75">
        <f t="shared" si="11"/>
        <v>79.679893492898913</v>
      </c>
    </row>
    <row r="17" spans="1:27" s="17" customFormat="1" ht="15" x14ac:dyDescent="0.3">
      <c r="A17" s="19" t="s">
        <v>86</v>
      </c>
      <c r="B17" s="23">
        <v>2501338</v>
      </c>
      <c r="C17" s="23">
        <v>2544468</v>
      </c>
      <c r="D17" s="23">
        <v>2600247</v>
      </c>
      <c r="E17" s="23">
        <v>2615415</v>
      </c>
      <c r="F17" s="23">
        <v>2575582.6666666665</v>
      </c>
      <c r="G17" s="23">
        <v>2653120</v>
      </c>
      <c r="H17" s="23">
        <v>2664766</v>
      </c>
      <c r="I17" s="23">
        <v>2705929.25</v>
      </c>
      <c r="J17" s="23">
        <v>2747929.5</v>
      </c>
      <c r="K17" s="23">
        <v>2787304.25</v>
      </c>
      <c r="L17" s="23">
        <f>AVERAGE(K17,M17)</f>
        <v>2847051.5</v>
      </c>
      <c r="M17" s="24">
        <v>2906798.75</v>
      </c>
      <c r="O17" s="19" t="s">
        <v>14</v>
      </c>
      <c r="P17" s="76">
        <f t="shared" si="0"/>
        <v>97.117364252076044</v>
      </c>
      <c r="Q17" s="76">
        <f t="shared" si="1"/>
        <v>98.791936788931139</v>
      </c>
      <c r="R17" s="76">
        <f t="shared" si="2"/>
        <v>100.95762149872107</v>
      </c>
      <c r="S17" s="76">
        <f t="shared" si="3"/>
        <v>101.54653678365078</v>
      </c>
      <c r="T17" s="76">
        <f t="shared" si="4"/>
        <v>100</v>
      </c>
      <c r="U17" s="76">
        <f t="shared" si="5"/>
        <v>103.01047737029862</v>
      </c>
      <c r="V17" s="76">
        <f t="shared" si="6"/>
        <v>103.46264689879882</v>
      </c>
      <c r="W17" s="76">
        <f t="shared" si="7"/>
        <v>105.06085807379768</v>
      </c>
      <c r="X17" s="76">
        <f t="shared" si="8"/>
        <v>106.69156674968565</v>
      </c>
      <c r="Y17" s="76">
        <f t="shared" si="9"/>
        <v>108.22033732690649</v>
      </c>
      <c r="Z17" s="76">
        <f t="shared" si="10"/>
        <v>110.54009396967521</v>
      </c>
      <c r="AA17" s="77">
        <f t="shared" si="11"/>
        <v>112.85985061244395</v>
      </c>
    </row>
    <row r="18" spans="1:27" s="17" customFormat="1" ht="13" x14ac:dyDescent="0.3">
      <c r="A18" s="20" t="s">
        <v>15</v>
      </c>
      <c r="B18" s="21">
        <v>2683750</v>
      </c>
      <c r="C18" s="21">
        <v>2640910</v>
      </c>
      <c r="D18" s="21">
        <v>2601500</v>
      </c>
      <c r="E18" s="21">
        <v>2555590</v>
      </c>
      <c r="F18" s="21">
        <v>2551410</v>
      </c>
      <c r="G18" s="21">
        <v>2418100</v>
      </c>
      <c r="H18" s="21">
        <v>2356160</v>
      </c>
      <c r="I18" s="21">
        <v>2401430</v>
      </c>
      <c r="J18" s="21">
        <v>2383430</v>
      </c>
      <c r="K18" s="21">
        <v>2341500</v>
      </c>
      <c r="L18" s="21">
        <v>2246960</v>
      </c>
      <c r="M18" s="22">
        <v>2069010</v>
      </c>
      <c r="O18" s="20" t="s">
        <v>15</v>
      </c>
      <c r="P18" s="74">
        <f t="shared" si="0"/>
        <v>105.18693585115682</v>
      </c>
      <c r="Q18" s="74">
        <f t="shared" si="1"/>
        <v>103.50786427896732</v>
      </c>
      <c r="R18" s="74">
        <f t="shared" si="2"/>
        <v>101.96322817579299</v>
      </c>
      <c r="S18" s="74">
        <f t="shared" si="3"/>
        <v>100.16383097973278</v>
      </c>
      <c r="T18" s="74">
        <f t="shared" si="4"/>
        <v>100</v>
      </c>
      <c r="U18" s="74">
        <f t="shared" si="5"/>
        <v>94.775045954981749</v>
      </c>
      <c r="V18" s="74">
        <f t="shared" si="6"/>
        <v>92.347368709850628</v>
      </c>
      <c r="W18" s="74">
        <f t="shared" si="7"/>
        <v>94.121681736765154</v>
      </c>
      <c r="X18" s="74">
        <f t="shared" si="8"/>
        <v>93.41618947954268</v>
      </c>
      <c r="Y18" s="74">
        <f t="shared" si="9"/>
        <v>91.772784460357215</v>
      </c>
      <c r="Z18" s="74">
        <f t="shared" si="10"/>
        <v>88.067382349367605</v>
      </c>
      <c r="AA18" s="75">
        <f t="shared" si="11"/>
        <v>81.092807506437623</v>
      </c>
    </row>
    <row r="19" spans="1:27" s="17" customFormat="1" ht="13" x14ac:dyDescent="0.3">
      <c r="A19" s="19" t="s">
        <v>89</v>
      </c>
      <c r="B19" s="23">
        <v>168187</v>
      </c>
      <c r="C19" s="23">
        <v>169398</v>
      </c>
      <c r="D19" s="23">
        <v>171081</v>
      </c>
      <c r="E19" s="23">
        <v>166268</v>
      </c>
      <c r="F19" s="23">
        <v>158863</v>
      </c>
      <c r="G19" s="23">
        <v>132637</v>
      </c>
      <c r="H19" s="23">
        <v>132186</v>
      </c>
      <c r="I19" s="23">
        <v>134392</v>
      </c>
      <c r="J19" s="23">
        <v>141113</v>
      </c>
      <c r="K19" s="23">
        <v>129800</v>
      </c>
      <c r="L19" s="23">
        <v>125545</v>
      </c>
      <c r="M19" s="24">
        <v>125005</v>
      </c>
      <c r="O19" s="19" t="s">
        <v>89</v>
      </c>
      <c r="P19" s="76">
        <f t="shared" si="0"/>
        <v>105.86920805977478</v>
      </c>
      <c r="Q19" s="76">
        <f t="shared" si="1"/>
        <v>106.63150009756835</v>
      </c>
      <c r="R19" s="76">
        <f t="shared" si="2"/>
        <v>107.69090348287519</v>
      </c>
      <c r="S19" s="76">
        <f t="shared" si="3"/>
        <v>104.66124900071131</v>
      </c>
      <c r="T19" s="76">
        <f t="shared" si="4"/>
        <v>100</v>
      </c>
      <c r="U19" s="76">
        <f t="shared" si="5"/>
        <v>83.491436017197202</v>
      </c>
      <c r="V19" s="76">
        <f t="shared" si="6"/>
        <v>83.207543606755507</v>
      </c>
      <c r="W19" s="76">
        <f t="shared" si="7"/>
        <v>84.596161472463692</v>
      </c>
      <c r="X19" s="76">
        <f t="shared" si="8"/>
        <v>88.826850808558319</v>
      </c>
      <c r="Y19" s="76">
        <f t="shared" si="9"/>
        <v>81.705620566148184</v>
      </c>
      <c r="Z19" s="76">
        <f t="shared" si="10"/>
        <v>79.027212126171605</v>
      </c>
      <c r="AA19" s="77">
        <f t="shared" si="11"/>
        <v>78.68729660147423</v>
      </c>
    </row>
    <row r="20" spans="1:27" s="17" customFormat="1" ht="13" x14ac:dyDescent="0.3">
      <c r="A20" s="19" t="s">
        <v>16</v>
      </c>
      <c r="B20" s="23">
        <v>767663</v>
      </c>
      <c r="C20" s="23">
        <v>748329</v>
      </c>
      <c r="D20" s="23">
        <v>695267</v>
      </c>
      <c r="E20" s="23">
        <v>641849</v>
      </c>
      <c r="F20" s="23">
        <v>607476</v>
      </c>
      <c r="G20" s="23">
        <v>574981</v>
      </c>
      <c r="H20" s="23">
        <v>559563</v>
      </c>
      <c r="I20" s="23">
        <v>552406</v>
      </c>
      <c r="J20" s="23">
        <v>522513</v>
      </c>
      <c r="K20" s="23">
        <v>502511</v>
      </c>
      <c r="L20" s="23">
        <v>485170</v>
      </c>
      <c r="M20" s="24">
        <v>457100</v>
      </c>
      <c r="O20" s="19" t="s">
        <v>16</v>
      </c>
      <c r="P20" s="76">
        <f t="shared" si="0"/>
        <v>126.36927220170016</v>
      </c>
      <c r="Q20" s="76">
        <f t="shared" si="1"/>
        <v>123.18659502597633</v>
      </c>
      <c r="R20" s="76">
        <f t="shared" si="2"/>
        <v>114.4517643495381</v>
      </c>
      <c r="S20" s="76">
        <f t="shared" si="3"/>
        <v>105.65833053486887</v>
      </c>
      <c r="T20" s="76">
        <f t="shared" si="4"/>
        <v>100</v>
      </c>
      <c r="U20" s="76">
        <f t="shared" si="5"/>
        <v>94.65081748085521</v>
      </c>
      <c r="V20" s="76">
        <f t="shared" si="6"/>
        <v>92.112774825672119</v>
      </c>
      <c r="W20" s="76">
        <f t="shared" si="7"/>
        <v>90.934621285449964</v>
      </c>
      <c r="X20" s="76">
        <f t="shared" si="8"/>
        <v>86.013768445173142</v>
      </c>
      <c r="Y20" s="76">
        <f t="shared" si="9"/>
        <v>82.721128077487833</v>
      </c>
      <c r="Z20" s="76">
        <f t="shared" si="10"/>
        <v>79.86652970652338</v>
      </c>
      <c r="AA20" s="77">
        <f t="shared" si="11"/>
        <v>75.245771026345068</v>
      </c>
    </row>
    <row r="21" spans="1:27" s="17" customFormat="1" ht="13" x14ac:dyDescent="0.3">
      <c r="A21" s="20" t="s">
        <v>17</v>
      </c>
      <c r="B21" s="21">
        <v>143004</v>
      </c>
      <c r="C21" s="21">
        <v>149479</v>
      </c>
      <c r="D21" s="21">
        <v>152498</v>
      </c>
      <c r="E21" s="21">
        <v>151877</v>
      </c>
      <c r="F21" s="21">
        <v>152658</v>
      </c>
      <c r="G21" s="21">
        <v>151837</v>
      </c>
      <c r="H21" s="21">
        <v>159475</v>
      </c>
      <c r="I21" s="21">
        <v>166320</v>
      </c>
      <c r="J21" s="21">
        <v>174157</v>
      </c>
      <c r="K21" s="21">
        <v>181735</v>
      </c>
      <c r="L21" s="21">
        <v>191433</v>
      </c>
      <c r="M21" s="22">
        <v>198603</v>
      </c>
      <c r="O21" s="20" t="s">
        <v>17</v>
      </c>
      <c r="P21" s="74">
        <f t="shared" si="0"/>
        <v>93.676060213025195</v>
      </c>
      <c r="Q21" s="74">
        <f t="shared" si="1"/>
        <v>97.917567372820287</v>
      </c>
      <c r="R21" s="74">
        <f t="shared" si="2"/>
        <v>99.895190556669149</v>
      </c>
      <c r="S21" s="74">
        <f t="shared" si="3"/>
        <v>99.488398904741317</v>
      </c>
      <c r="T21" s="74">
        <f t="shared" si="4"/>
        <v>100</v>
      </c>
      <c r="U21" s="74">
        <f t="shared" si="5"/>
        <v>99.462196543908604</v>
      </c>
      <c r="V21" s="74">
        <f t="shared" si="6"/>
        <v>104.46553734491478</v>
      </c>
      <c r="W21" s="74">
        <f t="shared" si="7"/>
        <v>108.94941634241245</v>
      </c>
      <c r="X21" s="74">
        <f t="shared" si="8"/>
        <v>114.08311388856136</v>
      </c>
      <c r="Y21" s="74">
        <f t="shared" si="9"/>
        <v>119.04715114831846</v>
      </c>
      <c r="Z21" s="74">
        <f t="shared" si="10"/>
        <v>125.39991353220925</v>
      </c>
      <c r="AA21" s="75">
        <f t="shared" si="11"/>
        <v>130.0966867114727</v>
      </c>
    </row>
    <row r="22" spans="1:27" s="17" customFormat="1" ht="13" x14ac:dyDescent="0.3">
      <c r="A22" s="19" t="s">
        <v>18</v>
      </c>
      <c r="B22" s="23">
        <v>14715</v>
      </c>
      <c r="C22" s="23">
        <v>15366</v>
      </c>
      <c r="D22" s="23">
        <v>15799</v>
      </c>
      <c r="E22" s="23">
        <v>15862</v>
      </c>
      <c r="F22" s="23">
        <v>16328</v>
      </c>
      <c r="G22" s="23">
        <v>16777</v>
      </c>
      <c r="H22" s="23">
        <v>17571</v>
      </c>
      <c r="I22" s="23">
        <v>17976</v>
      </c>
      <c r="J22" s="23">
        <v>18230</v>
      </c>
      <c r="K22" s="23">
        <v>19023</v>
      </c>
      <c r="L22" s="23">
        <v>19694</v>
      </c>
      <c r="M22" s="24">
        <v>20316</v>
      </c>
      <c r="O22" s="19" t="s">
        <v>18</v>
      </c>
      <c r="P22" s="76">
        <f t="shared" si="0"/>
        <v>90.121264086232244</v>
      </c>
      <c r="Q22" s="76">
        <f t="shared" si="1"/>
        <v>94.108280254777071</v>
      </c>
      <c r="R22" s="76">
        <f t="shared" si="2"/>
        <v>96.760166585007354</v>
      </c>
      <c r="S22" s="76">
        <f t="shared" si="3"/>
        <v>97.146006859382652</v>
      </c>
      <c r="T22" s="76">
        <f t="shared" si="4"/>
        <v>100</v>
      </c>
      <c r="U22" s="76">
        <f t="shared" si="5"/>
        <v>102.74987751102401</v>
      </c>
      <c r="V22" s="76">
        <f t="shared" si="6"/>
        <v>107.61268985791278</v>
      </c>
      <c r="W22" s="76">
        <f t="shared" si="7"/>
        <v>110.09309162175404</v>
      </c>
      <c r="X22" s="76">
        <f t="shared" si="8"/>
        <v>111.64870161685448</v>
      </c>
      <c r="Y22" s="76">
        <f t="shared" si="9"/>
        <v>116.50538951494366</v>
      </c>
      <c r="Z22" s="76">
        <f t="shared" si="10"/>
        <v>120.61489465948064</v>
      </c>
      <c r="AA22" s="77">
        <f t="shared" si="11"/>
        <v>124.42430181283684</v>
      </c>
    </row>
    <row r="23" spans="1:27" s="17" customFormat="1" ht="13" x14ac:dyDescent="0.3">
      <c r="A23" s="20" t="s">
        <v>19</v>
      </c>
      <c r="B23" s="21">
        <v>187525</v>
      </c>
      <c r="C23" s="21">
        <v>194820</v>
      </c>
      <c r="D23" s="21">
        <v>200115</v>
      </c>
      <c r="E23" s="21">
        <v>207174</v>
      </c>
      <c r="F23" s="21">
        <v>212951</v>
      </c>
      <c r="G23" s="21">
        <v>217589</v>
      </c>
      <c r="H23" s="21">
        <v>222641</v>
      </c>
      <c r="I23" s="21">
        <v>226552</v>
      </c>
      <c r="J23" s="21">
        <v>229745</v>
      </c>
      <c r="K23" s="21">
        <v>233945</v>
      </c>
      <c r="L23" s="21">
        <v>242100</v>
      </c>
      <c r="M23" s="22">
        <v>250902</v>
      </c>
      <c r="O23" s="20" t="s">
        <v>19</v>
      </c>
      <c r="P23" s="74">
        <f t="shared" si="0"/>
        <v>88.060164075303703</v>
      </c>
      <c r="Q23" s="74">
        <f t="shared" si="1"/>
        <v>91.485834769500968</v>
      </c>
      <c r="R23" s="74">
        <f t="shared" si="2"/>
        <v>93.972322271320635</v>
      </c>
      <c r="S23" s="74">
        <f t="shared" si="3"/>
        <v>97.287169348817329</v>
      </c>
      <c r="T23" s="74">
        <f t="shared" si="4"/>
        <v>100</v>
      </c>
      <c r="U23" s="74">
        <f t="shared" si="5"/>
        <v>102.17796582312363</v>
      </c>
      <c r="V23" s="74">
        <f t="shared" si="6"/>
        <v>104.55034256706942</v>
      </c>
      <c r="W23" s="74">
        <f t="shared" si="7"/>
        <v>106.3869152997638</v>
      </c>
      <c r="X23" s="74">
        <f t="shared" si="8"/>
        <v>107.88632126639462</v>
      </c>
      <c r="Y23" s="74">
        <f t="shared" si="9"/>
        <v>109.85860597038756</v>
      </c>
      <c r="Z23" s="74">
        <f t="shared" si="10"/>
        <v>113.68812543730718</v>
      </c>
      <c r="AA23" s="75">
        <f t="shared" si="11"/>
        <v>117.82147066696095</v>
      </c>
    </row>
    <row r="24" spans="1:27" s="17" customFormat="1" ht="13" x14ac:dyDescent="0.3">
      <c r="A24" s="19" t="s">
        <v>20</v>
      </c>
      <c r="B24" s="23">
        <v>1669312</v>
      </c>
      <c r="C24" s="23">
        <v>1675544</v>
      </c>
      <c r="D24" s="23">
        <v>1664952</v>
      </c>
      <c r="E24" s="23">
        <v>1632568</v>
      </c>
      <c r="F24" s="23">
        <v>1607289</v>
      </c>
      <c r="G24" s="23">
        <v>1680110</v>
      </c>
      <c r="H24" s="23">
        <v>1681072</v>
      </c>
      <c r="I24" s="23">
        <v>1695439</v>
      </c>
      <c r="J24" s="23">
        <v>1716292</v>
      </c>
      <c r="K24" s="23">
        <v>1738163</v>
      </c>
      <c r="L24" s="51" t="s">
        <v>95</v>
      </c>
      <c r="M24" s="52" t="s">
        <v>95</v>
      </c>
      <c r="O24" s="19" t="s">
        <v>20</v>
      </c>
      <c r="P24" s="76">
        <f t="shared" si="0"/>
        <v>103.858857990069</v>
      </c>
      <c r="Q24" s="76">
        <f t="shared" si="1"/>
        <v>104.24659162104638</v>
      </c>
      <c r="R24" s="76">
        <f t="shared" si="2"/>
        <v>103.58759376814001</v>
      </c>
      <c r="S24" s="76">
        <f t="shared" si="3"/>
        <v>101.57277253810609</v>
      </c>
      <c r="T24" s="76">
        <f t="shared" si="4"/>
        <v>100</v>
      </c>
      <c r="U24" s="76">
        <f t="shared" si="5"/>
        <v>104.53067245529584</v>
      </c>
      <c r="V24" s="76">
        <f t="shared" si="6"/>
        <v>104.59052479050128</v>
      </c>
      <c r="W24" s="76">
        <f t="shared" si="7"/>
        <v>105.48439017500897</v>
      </c>
      <c r="X24" s="76">
        <f t="shared" si="8"/>
        <v>106.78179219791836</v>
      </c>
      <c r="Y24" s="76">
        <f t="shared" si="9"/>
        <v>108.14253068365427</v>
      </c>
      <c r="Z24" s="76" t="s">
        <v>39</v>
      </c>
      <c r="AA24" s="77" t="s">
        <v>39</v>
      </c>
    </row>
    <row r="25" spans="1:27" s="17" customFormat="1" ht="13" x14ac:dyDescent="0.3">
      <c r="A25" s="20" t="s">
        <v>21</v>
      </c>
      <c r="B25" s="21">
        <v>1725696</v>
      </c>
      <c r="C25" s="21">
        <v>1762671</v>
      </c>
      <c r="D25" s="21">
        <v>1798708</v>
      </c>
      <c r="E25" s="21">
        <v>1839275</v>
      </c>
      <c r="F25" s="21">
        <v>1870324</v>
      </c>
      <c r="G25" s="21">
        <v>1902418</v>
      </c>
      <c r="H25" s="21">
        <v>1930845</v>
      </c>
      <c r="I25" s="21">
        <v>1958965</v>
      </c>
      <c r="J25" s="21">
        <v>1990898</v>
      </c>
      <c r="K25" s="21">
        <v>2024813</v>
      </c>
      <c r="L25" s="21">
        <v>2055784</v>
      </c>
      <c r="M25" s="22">
        <v>2088245</v>
      </c>
      <c r="O25" s="20" t="s">
        <v>21</v>
      </c>
      <c r="P25" s="74">
        <f t="shared" si="0"/>
        <v>92.26722214974518</v>
      </c>
      <c r="Q25" s="74">
        <f t="shared" si="1"/>
        <v>94.244152350074103</v>
      </c>
      <c r="R25" s="74">
        <f t="shared" si="2"/>
        <v>96.17093081198766</v>
      </c>
      <c r="S25" s="74">
        <f t="shared" si="3"/>
        <v>98.339913298444543</v>
      </c>
      <c r="T25" s="74">
        <f t="shared" si="4"/>
        <v>100</v>
      </c>
      <c r="U25" s="74">
        <f t="shared" si="5"/>
        <v>101.71595937388388</v>
      </c>
      <c r="V25" s="74">
        <f t="shared" si="6"/>
        <v>103.23585646123345</v>
      </c>
      <c r="W25" s="74">
        <f t="shared" si="7"/>
        <v>104.73933928025305</v>
      </c>
      <c r="X25" s="74">
        <f t="shared" si="8"/>
        <v>106.44669051993131</v>
      </c>
      <c r="Y25" s="74">
        <f t="shared" si="9"/>
        <v>108.26001270368128</v>
      </c>
      <c r="Z25" s="74">
        <f t="shared" si="10"/>
        <v>109.91592900481415</v>
      </c>
      <c r="AA25" s="75">
        <f t="shared" si="11"/>
        <v>111.65151064735308</v>
      </c>
    </row>
    <row r="26" spans="1:27" s="17" customFormat="1" ht="13" x14ac:dyDescent="0.3">
      <c r="A26" s="19" t="s">
        <v>22</v>
      </c>
      <c r="B26" s="23">
        <v>162192</v>
      </c>
      <c r="C26" s="23">
        <v>177315</v>
      </c>
      <c r="D26" s="23">
        <v>181128</v>
      </c>
      <c r="E26" s="23">
        <v>183197</v>
      </c>
      <c r="F26" s="23">
        <v>182917</v>
      </c>
      <c r="G26" s="23">
        <v>195836</v>
      </c>
      <c r="H26" s="23">
        <v>196184</v>
      </c>
      <c r="I26" s="23">
        <v>196215</v>
      </c>
      <c r="J26" s="23">
        <v>193683</v>
      </c>
      <c r="K26" s="23">
        <v>196167</v>
      </c>
      <c r="L26" s="23">
        <v>196225</v>
      </c>
      <c r="M26" s="24">
        <v>195910</v>
      </c>
      <c r="O26" s="19" t="s">
        <v>22</v>
      </c>
      <c r="P26" s="76">
        <f t="shared" si="0"/>
        <v>88.669724519864204</v>
      </c>
      <c r="Q26" s="76">
        <f t="shared" si="1"/>
        <v>96.937408770097917</v>
      </c>
      <c r="R26" s="76">
        <f t="shared" si="2"/>
        <v>99.021960780025907</v>
      </c>
      <c r="S26" s="76">
        <f t="shared" si="3"/>
        <v>100.15307489189085</v>
      </c>
      <c r="T26" s="76">
        <f t="shared" si="4"/>
        <v>100</v>
      </c>
      <c r="U26" s="76">
        <f t="shared" si="5"/>
        <v>107.06276617263568</v>
      </c>
      <c r="V26" s="76">
        <f t="shared" si="6"/>
        <v>107.25301639541432</v>
      </c>
      <c r="W26" s="76">
        <f t="shared" si="7"/>
        <v>107.26996397273081</v>
      </c>
      <c r="X26" s="76">
        <f t="shared" si="8"/>
        <v>105.88572959320348</v>
      </c>
      <c r="Y26" s="76">
        <f t="shared" si="9"/>
        <v>107.24372256269237</v>
      </c>
      <c r="Z26" s="76">
        <f t="shared" si="10"/>
        <v>107.27543093315548</v>
      </c>
      <c r="AA26" s="77">
        <f t="shared" si="11"/>
        <v>107.10322167977826</v>
      </c>
    </row>
    <row r="27" spans="1:27" s="17" customFormat="1" ht="13" x14ac:dyDescent="0.3">
      <c r="A27" s="20" t="s">
        <v>23</v>
      </c>
      <c r="B27" s="21">
        <v>213900</v>
      </c>
      <c r="C27" s="21">
        <v>218500</v>
      </c>
      <c r="D27" s="21">
        <v>227800</v>
      </c>
      <c r="E27" s="21">
        <v>225400</v>
      </c>
      <c r="F27" s="21">
        <v>222900</v>
      </c>
      <c r="G27" s="21">
        <v>217300</v>
      </c>
      <c r="H27" s="21">
        <v>212900</v>
      </c>
      <c r="I27" s="21">
        <v>210600</v>
      </c>
      <c r="J27" s="21">
        <v>205900</v>
      </c>
      <c r="K27" s="21">
        <v>201700</v>
      </c>
      <c r="L27" s="21">
        <v>198700</v>
      </c>
      <c r="M27" s="22">
        <v>186800</v>
      </c>
      <c r="O27" s="20" t="s">
        <v>23</v>
      </c>
      <c r="P27" s="74">
        <f t="shared" si="0"/>
        <v>95.962314939434719</v>
      </c>
      <c r="Q27" s="74">
        <f t="shared" si="1"/>
        <v>98.026020637056973</v>
      </c>
      <c r="R27" s="74">
        <f t="shared" si="2"/>
        <v>102.19829519964109</v>
      </c>
      <c r="S27" s="74">
        <f t="shared" si="3"/>
        <v>101.12157918349035</v>
      </c>
      <c r="T27" s="74">
        <f t="shared" si="4"/>
        <v>100</v>
      </c>
      <c r="U27" s="74">
        <f t="shared" si="5"/>
        <v>97.48766262898161</v>
      </c>
      <c r="V27" s="74">
        <f t="shared" si="6"/>
        <v>95.513683266038583</v>
      </c>
      <c r="W27" s="74">
        <f t="shared" si="7"/>
        <v>94.481830417227457</v>
      </c>
      <c r="X27" s="74">
        <f t="shared" si="8"/>
        <v>92.373261552265589</v>
      </c>
      <c r="Y27" s="74">
        <f t="shared" si="9"/>
        <v>90.48900852400179</v>
      </c>
      <c r="Z27" s="74">
        <f t="shared" si="10"/>
        <v>89.143113503813368</v>
      </c>
      <c r="AA27" s="75">
        <f t="shared" si="11"/>
        <v>83.804396590399278</v>
      </c>
    </row>
    <row r="28" spans="1:27" s="17" customFormat="1" ht="13" x14ac:dyDescent="0.3">
      <c r="A28" s="19" t="s">
        <v>24</v>
      </c>
      <c r="B28" s="23">
        <v>18422</v>
      </c>
      <c r="C28" s="23">
        <v>17982</v>
      </c>
      <c r="D28" s="23">
        <v>17838</v>
      </c>
      <c r="E28" s="23">
        <v>17977</v>
      </c>
      <c r="F28" s="23">
        <v>17827</v>
      </c>
      <c r="G28" s="23">
        <v>17787</v>
      </c>
      <c r="H28" s="23">
        <v>17586</v>
      </c>
      <c r="I28" s="23">
        <v>17891</v>
      </c>
      <c r="J28" s="23">
        <v>18475</v>
      </c>
      <c r="K28" s="23">
        <v>18814</v>
      </c>
      <c r="L28" s="23">
        <v>18556</v>
      </c>
      <c r="M28" s="24">
        <v>18265</v>
      </c>
      <c r="O28" s="19" t="s">
        <v>24</v>
      </c>
      <c r="P28" s="76">
        <f t="shared" si="0"/>
        <v>103.3376339260672</v>
      </c>
      <c r="Q28" s="76">
        <f t="shared" si="1"/>
        <v>100.86946766141246</v>
      </c>
      <c r="R28" s="76">
        <f t="shared" si="2"/>
        <v>100.06170415661637</v>
      </c>
      <c r="S28" s="76">
        <f t="shared" si="3"/>
        <v>100.84142031749593</v>
      </c>
      <c r="T28" s="76">
        <f t="shared" si="4"/>
        <v>100</v>
      </c>
      <c r="U28" s="76">
        <f t="shared" si="5"/>
        <v>99.775621248667747</v>
      </c>
      <c r="V28" s="76">
        <f t="shared" si="6"/>
        <v>98.648118023223205</v>
      </c>
      <c r="W28" s="76">
        <f t="shared" si="7"/>
        <v>100.35900600213159</v>
      </c>
      <c r="X28" s="76">
        <f t="shared" si="8"/>
        <v>103.63493577158243</v>
      </c>
      <c r="Y28" s="76">
        <f t="shared" si="9"/>
        <v>105.53654568912324</v>
      </c>
      <c r="Z28" s="76">
        <f t="shared" si="10"/>
        <v>104.08930274303023</v>
      </c>
      <c r="AA28" s="77">
        <f t="shared" si="11"/>
        <v>102.45694732708813</v>
      </c>
    </row>
    <row r="29" spans="1:27" s="17" customFormat="1" ht="13" x14ac:dyDescent="0.3">
      <c r="A29" s="20" t="s">
        <v>25</v>
      </c>
      <c r="B29" s="21">
        <v>82721.5</v>
      </c>
      <c r="C29" s="21">
        <v>81910</v>
      </c>
      <c r="D29" s="21">
        <v>82910</v>
      </c>
      <c r="E29" s="21">
        <v>85326</v>
      </c>
      <c r="F29" s="21">
        <v>86417</v>
      </c>
      <c r="G29" s="21">
        <v>88814</v>
      </c>
      <c r="H29" s="21">
        <v>90308</v>
      </c>
      <c r="I29" s="21">
        <v>92690</v>
      </c>
      <c r="J29" s="21">
        <v>93232</v>
      </c>
      <c r="K29" s="21">
        <v>95036</v>
      </c>
      <c r="L29" s="21">
        <v>95810</v>
      </c>
      <c r="M29" s="22">
        <v>96116</v>
      </c>
      <c r="O29" s="20" t="s">
        <v>25</v>
      </c>
      <c r="P29" s="74">
        <f t="shared" si="0"/>
        <v>95.723642338891651</v>
      </c>
      <c r="Q29" s="74">
        <f t="shared" si="1"/>
        <v>94.784590994827411</v>
      </c>
      <c r="R29" s="74">
        <f t="shared" si="2"/>
        <v>95.941770716409962</v>
      </c>
      <c r="S29" s="74">
        <f t="shared" si="3"/>
        <v>98.737516923753432</v>
      </c>
      <c r="T29" s="74">
        <f t="shared" si="4"/>
        <v>100</v>
      </c>
      <c r="U29" s="74">
        <f t="shared" si="5"/>
        <v>102.7737597926334</v>
      </c>
      <c r="V29" s="74">
        <f t="shared" si="6"/>
        <v>104.50258629667773</v>
      </c>
      <c r="W29" s="74">
        <f t="shared" si="7"/>
        <v>107.2589883934874</v>
      </c>
      <c r="X29" s="74">
        <f t="shared" si="8"/>
        <v>107.88617980258513</v>
      </c>
      <c r="Y29" s="74">
        <f t="shared" si="9"/>
        <v>109.97373202032007</v>
      </c>
      <c r="Z29" s="74">
        <f t="shared" si="10"/>
        <v>110.86938912482498</v>
      </c>
      <c r="AA29" s="75">
        <f t="shared" si="11"/>
        <v>111.22348611962924</v>
      </c>
    </row>
    <row r="30" spans="1:27" s="17" customFormat="1" ht="13" x14ac:dyDescent="0.3">
      <c r="A30" s="19" t="s">
        <v>26</v>
      </c>
      <c r="B30" s="23">
        <v>13933</v>
      </c>
      <c r="C30" s="23">
        <v>14067</v>
      </c>
      <c r="D30" s="23">
        <v>14174</v>
      </c>
      <c r="E30" s="51" t="s">
        <v>95</v>
      </c>
      <c r="F30" s="23">
        <v>17490</v>
      </c>
      <c r="G30" s="23">
        <v>17980</v>
      </c>
      <c r="H30" s="23">
        <v>18604</v>
      </c>
      <c r="I30" s="23">
        <v>20083</v>
      </c>
      <c r="J30" s="23">
        <v>22028</v>
      </c>
      <c r="K30" s="23">
        <v>22620</v>
      </c>
      <c r="L30" s="23">
        <v>23945</v>
      </c>
      <c r="M30" s="24">
        <v>25172</v>
      </c>
      <c r="O30" s="19" t="s">
        <v>26</v>
      </c>
      <c r="P30" s="76">
        <f t="shared" si="0"/>
        <v>79.662664379645506</v>
      </c>
      <c r="Q30" s="76">
        <f t="shared" si="1"/>
        <v>80.42881646655232</v>
      </c>
      <c r="R30" s="76">
        <f t="shared" si="2"/>
        <v>81.04059462550029</v>
      </c>
      <c r="S30" s="79" t="s">
        <v>39</v>
      </c>
      <c r="T30" s="76">
        <f t="shared" ref="T30:T45" si="12">100*F30/$F30</f>
        <v>100</v>
      </c>
      <c r="U30" s="76">
        <f t="shared" si="5"/>
        <v>102.80160091480846</v>
      </c>
      <c r="V30" s="76">
        <f t="shared" si="6"/>
        <v>106.36935391652372</v>
      </c>
      <c r="W30" s="76">
        <f t="shared" si="7"/>
        <v>114.8256146369354</v>
      </c>
      <c r="X30" s="76">
        <f t="shared" si="8"/>
        <v>125.94625500285878</v>
      </c>
      <c r="Y30" s="76">
        <f t="shared" si="9"/>
        <v>129.33104631217839</v>
      </c>
      <c r="Z30" s="76">
        <f t="shared" si="10"/>
        <v>136.90680388793595</v>
      </c>
      <c r="AA30" s="77">
        <f t="shared" si="11"/>
        <v>143.92224128073184</v>
      </c>
    </row>
    <row r="31" spans="1:27" s="17" customFormat="1" ht="13" x14ac:dyDescent="0.3">
      <c r="A31" s="20" t="s">
        <v>28</v>
      </c>
      <c r="B31" s="21">
        <v>851720</v>
      </c>
      <c r="C31" s="21">
        <v>841690</v>
      </c>
      <c r="D31" s="21">
        <v>834060</v>
      </c>
      <c r="E31" s="21">
        <v>829720</v>
      </c>
      <c r="F31" s="21">
        <v>826722.5</v>
      </c>
      <c r="G31" s="21">
        <v>818835</v>
      </c>
      <c r="H31" s="21">
        <v>772721</v>
      </c>
      <c r="I31" s="21">
        <v>776133</v>
      </c>
      <c r="J31" s="21">
        <v>771889</v>
      </c>
      <c r="K31" s="21">
        <v>769138</v>
      </c>
      <c r="L31" s="21">
        <v>769232.57000000007</v>
      </c>
      <c r="M31" s="22">
        <v>758659.13</v>
      </c>
      <c r="O31" s="20" t="s">
        <v>28</v>
      </c>
      <c r="P31" s="74">
        <f t="shared" si="0"/>
        <v>103.02368690824309</v>
      </c>
      <c r="Q31" s="74">
        <f t="shared" si="1"/>
        <v>101.81046239820496</v>
      </c>
      <c r="R31" s="74">
        <f t="shared" si="2"/>
        <v>100.88754086165551</v>
      </c>
      <c r="S31" s="74">
        <f t="shared" si="3"/>
        <v>100.36257631793013</v>
      </c>
      <c r="T31" s="74">
        <f t="shared" si="12"/>
        <v>100</v>
      </c>
      <c r="U31" s="74">
        <f t="shared" si="5"/>
        <v>99.045931373586669</v>
      </c>
      <c r="V31" s="74">
        <f t="shared" si="6"/>
        <v>93.468001657146146</v>
      </c>
      <c r="W31" s="74">
        <f t="shared" si="7"/>
        <v>93.880715717789215</v>
      </c>
      <c r="X31" s="74">
        <f t="shared" si="8"/>
        <v>93.367363293003393</v>
      </c>
      <c r="Y31" s="74">
        <f t="shared" si="9"/>
        <v>93.034603509641997</v>
      </c>
      <c r="Z31" s="74">
        <f t="shared" si="10"/>
        <v>93.046042656393169</v>
      </c>
      <c r="AA31" s="75">
        <f t="shared" si="11"/>
        <v>91.767083876391411</v>
      </c>
    </row>
    <row r="32" spans="1:27" s="17" customFormat="1" ht="15" x14ac:dyDescent="0.3">
      <c r="A32" s="19" t="s">
        <v>108</v>
      </c>
      <c r="B32" s="23">
        <v>440650</v>
      </c>
      <c r="C32" s="23">
        <v>442620</v>
      </c>
      <c r="D32" s="23">
        <v>458355</v>
      </c>
      <c r="E32" s="23">
        <v>469436.16666666669</v>
      </c>
      <c r="F32" s="23">
        <v>481683</v>
      </c>
      <c r="G32" s="23">
        <v>478705.75</v>
      </c>
      <c r="H32" s="23">
        <v>472048</v>
      </c>
      <c r="I32" s="23">
        <v>469213</v>
      </c>
      <c r="J32" s="23">
        <v>463290</v>
      </c>
      <c r="K32" s="23">
        <v>464506</v>
      </c>
      <c r="L32" s="23">
        <v>466498</v>
      </c>
      <c r="M32" s="24">
        <v>463213</v>
      </c>
      <c r="O32" s="19" t="s">
        <v>29</v>
      </c>
      <c r="P32" s="76">
        <f t="shared" si="0"/>
        <v>91.481326930782274</v>
      </c>
      <c r="Q32" s="76">
        <f t="shared" si="1"/>
        <v>91.890309601958137</v>
      </c>
      <c r="R32" s="76">
        <f t="shared" si="2"/>
        <v>95.156980835943969</v>
      </c>
      <c r="S32" s="76">
        <f t="shared" si="3"/>
        <v>97.457491060856768</v>
      </c>
      <c r="T32" s="76">
        <f t="shared" si="12"/>
        <v>100</v>
      </c>
      <c r="U32" s="76">
        <f t="shared" si="5"/>
        <v>99.381906772711517</v>
      </c>
      <c r="V32" s="76">
        <f t="shared" si="6"/>
        <v>97.999721808741427</v>
      </c>
      <c r="W32" s="76">
        <f t="shared" si="7"/>
        <v>97.411160451998512</v>
      </c>
      <c r="X32" s="76">
        <f t="shared" si="8"/>
        <v>96.181513568052011</v>
      </c>
      <c r="Y32" s="76">
        <f t="shared" si="9"/>
        <v>96.43396175493011</v>
      </c>
      <c r="Z32" s="76">
        <f t="shared" si="10"/>
        <v>96.847511745276464</v>
      </c>
      <c r="AA32" s="77">
        <f t="shared" si="11"/>
        <v>96.165527950955294</v>
      </c>
    </row>
    <row r="33" spans="1:27" s="17" customFormat="1" ht="15" x14ac:dyDescent="0.3">
      <c r="A33" s="20" t="s">
        <v>82</v>
      </c>
      <c r="B33" s="21">
        <v>85197</v>
      </c>
      <c r="C33" s="21">
        <v>87158</v>
      </c>
      <c r="D33" s="21">
        <v>88413</v>
      </c>
      <c r="E33" s="21">
        <v>88134</v>
      </c>
      <c r="F33" s="21">
        <v>87187</v>
      </c>
      <c r="G33" s="21">
        <v>87494</v>
      </c>
      <c r="H33" s="21">
        <v>88424</v>
      </c>
      <c r="I33" s="21">
        <v>89123</v>
      </c>
      <c r="J33" s="21">
        <v>88580</v>
      </c>
      <c r="K33" s="21">
        <v>88300</v>
      </c>
      <c r="L33" s="21">
        <v>86547</v>
      </c>
      <c r="M33" s="22">
        <v>86851</v>
      </c>
      <c r="O33" s="20" t="s">
        <v>30</v>
      </c>
      <c r="P33" s="74">
        <f t="shared" si="0"/>
        <v>97.717549634693242</v>
      </c>
      <c r="Q33" s="74">
        <f t="shared" si="1"/>
        <v>99.966738160505585</v>
      </c>
      <c r="R33" s="74">
        <f t="shared" si="2"/>
        <v>101.40617293862617</v>
      </c>
      <c r="S33" s="74">
        <f t="shared" si="3"/>
        <v>101.0861711034902</v>
      </c>
      <c r="T33" s="74">
        <f t="shared" si="12"/>
        <v>100</v>
      </c>
      <c r="U33" s="74">
        <f t="shared" si="5"/>
        <v>100.35211671464782</v>
      </c>
      <c r="V33" s="74">
        <f t="shared" si="6"/>
        <v>101.41878949843439</v>
      </c>
      <c r="W33" s="74">
        <f t="shared" si="7"/>
        <v>102.22051452624818</v>
      </c>
      <c r="X33" s="74">
        <f t="shared" si="8"/>
        <v>101.59771525571473</v>
      </c>
      <c r="Y33" s="74">
        <f t="shared" si="9"/>
        <v>101.27656646059619</v>
      </c>
      <c r="Z33" s="74">
        <f t="shared" si="10"/>
        <v>99.265945611157633</v>
      </c>
      <c r="AA33" s="75">
        <f t="shared" si="11"/>
        <v>99.61462144585775</v>
      </c>
    </row>
    <row r="34" spans="1:27" s="17" customFormat="1" ht="13" x14ac:dyDescent="0.3">
      <c r="A34" s="19" t="s">
        <v>31</v>
      </c>
      <c r="B34" s="23">
        <v>1657936</v>
      </c>
      <c r="C34" s="23">
        <v>1555048</v>
      </c>
      <c r="D34" s="23">
        <v>1604167</v>
      </c>
      <c r="E34" s="23">
        <v>1694127</v>
      </c>
      <c r="F34" s="23">
        <v>1652474</v>
      </c>
      <c r="G34" s="23">
        <v>1604256</v>
      </c>
      <c r="H34" s="23">
        <v>1563314</v>
      </c>
      <c r="I34" s="23">
        <v>1519925</v>
      </c>
      <c r="J34" s="23">
        <v>1471316</v>
      </c>
      <c r="K34" s="23">
        <v>1427300</v>
      </c>
      <c r="L34" s="23">
        <v>1314877</v>
      </c>
      <c r="M34" s="24">
        <v>1246323</v>
      </c>
      <c r="O34" s="19" t="s">
        <v>31</v>
      </c>
      <c r="P34" s="76">
        <f t="shared" si="0"/>
        <v>100.33053470130241</v>
      </c>
      <c r="Q34" s="76">
        <f t="shared" si="1"/>
        <v>94.104234015179671</v>
      </c>
      <c r="R34" s="76">
        <f t="shared" si="2"/>
        <v>97.076686229253838</v>
      </c>
      <c r="S34" s="76">
        <f t="shared" si="3"/>
        <v>102.52064480288344</v>
      </c>
      <c r="T34" s="76">
        <f t="shared" si="12"/>
        <v>100</v>
      </c>
      <c r="U34" s="76">
        <f t="shared" si="5"/>
        <v>97.082072093116139</v>
      </c>
      <c r="V34" s="76">
        <f t="shared" si="6"/>
        <v>94.60445368580686</v>
      </c>
      <c r="W34" s="76">
        <f t="shared" si="7"/>
        <v>91.978754279946315</v>
      </c>
      <c r="X34" s="76">
        <f t="shared" si="8"/>
        <v>89.037164881262882</v>
      </c>
      <c r="Y34" s="76">
        <f t="shared" si="9"/>
        <v>86.373522367069015</v>
      </c>
      <c r="Z34" s="76">
        <f t="shared" si="10"/>
        <v>79.570208063787987</v>
      </c>
      <c r="AA34" s="77">
        <f t="shared" si="11"/>
        <v>75.421640522029392</v>
      </c>
    </row>
    <row r="35" spans="1:27" s="17" customFormat="1" ht="13" x14ac:dyDescent="0.3">
      <c r="A35" s="20" t="s">
        <v>32</v>
      </c>
      <c r="B35" s="21">
        <v>267996</v>
      </c>
      <c r="C35" s="21">
        <v>263536</v>
      </c>
      <c r="D35" s="21">
        <v>260887</v>
      </c>
      <c r="E35" s="21">
        <v>255488</v>
      </c>
      <c r="F35" s="21">
        <v>251384</v>
      </c>
      <c r="G35" s="21">
        <v>248440</v>
      </c>
      <c r="H35" s="21">
        <v>241617</v>
      </c>
      <c r="I35" s="21">
        <v>234216</v>
      </c>
      <c r="J35" s="21">
        <v>229992</v>
      </c>
      <c r="K35" s="21">
        <v>223076</v>
      </c>
      <c r="L35" s="21">
        <v>231685</v>
      </c>
      <c r="M35" s="22">
        <v>251471</v>
      </c>
      <c r="O35" s="20" t="s">
        <v>32</v>
      </c>
      <c r="P35" s="74">
        <f t="shared" si="0"/>
        <v>106.60821691117971</v>
      </c>
      <c r="Q35" s="74">
        <f t="shared" si="1"/>
        <v>104.83403876141679</v>
      </c>
      <c r="R35" s="74">
        <f t="shared" si="2"/>
        <v>103.78027241192757</v>
      </c>
      <c r="S35" s="74">
        <f t="shared" si="3"/>
        <v>101.63256213601503</v>
      </c>
      <c r="T35" s="74">
        <f t="shared" si="12"/>
        <v>100</v>
      </c>
      <c r="U35" s="74">
        <f t="shared" si="5"/>
        <v>98.828883302039912</v>
      </c>
      <c r="V35" s="74">
        <f t="shared" si="6"/>
        <v>96.114708971135798</v>
      </c>
      <c r="W35" s="74">
        <f t="shared" si="7"/>
        <v>93.170607516787072</v>
      </c>
      <c r="X35" s="74">
        <f t="shared" si="8"/>
        <v>91.490309645800849</v>
      </c>
      <c r="Y35" s="74">
        <f t="shared" si="9"/>
        <v>88.739140120294053</v>
      </c>
      <c r="Z35" s="74">
        <f t="shared" si="10"/>
        <v>92.16378130668619</v>
      </c>
      <c r="AA35" s="75">
        <f t="shared" si="11"/>
        <v>100.03460840785412</v>
      </c>
    </row>
    <row r="36" spans="1:27" s="17" customFormat="1" ht="13" x14ac:dyDescent="0.3">
      <c r="A36" s="19" t="s">
        <v>34</v>
      </c>
      <c r="B36" s="23">
        <v>196705</v>
      </c>
      <c r="C36" s="23">
        <v>202657</v>
      </c>
      <c r="D36" s="23">
        <v>208347</v>
      </c>
      <c r="E36" s="23">
        <v>218980</v>
      </c>
      <c r="F36" s="23">
        <v>229632</v>
      </c>
      <c r="G36" s="23">
        <v>235601</v>
      </c>
      <c r="H36" s="23">
        <v>240607</v>
      </c>
      <c r="I36" s="23">
        <v>243423</v>
      </c>
      <c r="J36" s="23">
        <v>246132</v>
      </c>
      <c r="K36" s="23">
        <v>248160</v>
      </c>
      <c r="L36" s="23">
        <v>249966</v>
      </c>
      <c r="M36" s="24">
        <v>253169</v>
      </c>
      <c r="O36" s="19" t="s">
        <v>34</v>
      </c>
      <c r="P36" s="76">
        <f t="shared" si="0"/>
        <v>85.660970596432549</v>
      </c>
      <c r="Q36" s="76">
        <f t="shared" si="1"/>
        <v>88.252943840579704</v>
      </c>
      <c r="R36" s="76">
        <f t="shared" si="2"/>
        <v>90.73082148829431</v>
      </c>
      <c r="S36" s="76">
        <f t="shared" si="3"/>
        <v>95.361273690078036</v>
      </c>
      <c r="T36" s="76">
        <f t="shared" si="12"/>
        <v>100</v>
      </c>
      <c r="U36" s="76">
        <f t="shared" si="5"/>
        <v>102.599376393534</v>
      </c>
      <c r="V36" s="76">
        <f t="shared" si="6"/>
        <v>104.77938614827202</v>
      </c>
      <c r="W36" s="76">
        <f t="shared" si="7"/>
        <v>106.00569607023411</v>
      </c>
      <c r="X36" s="76">
        <f t="shared" si="8"/>
        <v>107.18540969899665</v>
      </c>
      <c r="Y36" s="76">
        <f t="shared" si="9"/>
        <v>108.0685618729097</v>
      </c>
      <c r="Z36" s="76">
        <f t="shared" si="10"/>
        <v>108.85503762541806</v>
      </c>
      <c r="AA36" s="77">
        <f t="shared" si="11"/>
        <v>110.24987806577481</v>
      </c>
    </row>
    <row r="37" spans="1:27" s="17" customFormat="1" ht="13" x14ac:dyDescent="0.3">
      <c r="A37" s="20" t="s">
        <v>35</v>
      </c>
      <c r="B37" s="21">
        <v>147984</v>
      </c>
      <c r="C37" s="21">
        <v>148036</v>
      </c>
      <c r="D37" s="21">
        <v>143165</v>
      </c>
      <c r="E37" s="21">
        <v>135161</v>
      </c>
      <c r="F37" s="21">
        <v>134257</v>
      </c>
      <c r="G37" s="21">
        <v>132997</v>
      </c>
      <c r="H37" s="21">
        <v>131893</v>
      </c>
      <c r="I37" s="21">
        <v>130186</v>
      </c>
      <c r="J37" s="21">
        <v>128072</v>
      </c>
      <c r="K37" s="21">
        <v>126384</v>
      </c>
      <c r="L37" s="21">
        <v>123651</v>
      </c>
      <c r="M37" s="22">
        <v>122482</v>
      </c>
      <c r="O37" s="20" t="s">
        <v>35</v>
      </c>
      <c r="P37" s="74">
        <f t="shared" si="0"/>
        <v>110.22442032817656</v>
      </c>
      <c r="Q37" s="74">
        <f t="shared" si="1"/>
        <v>110.2631520144201</v>
      </c>
      <c r="R37" s="74">
        <f t="shared" si="2"/>
        <v>106.63503578956777</v>
      </c>
      <c r="S37" s="74">
        <f t="shared" si="3"/>
        <v>100.67333546854168</v>
      </c>
      <c r="T37" s="74">
        <f t="shared" si="12"/>
        <v>100</v>
      </c>
      <c r="U37" s="74">
        <f t="shared" si="5"/>
        <v>99.06150144871404</v>
      </c>
      <c r="V37" s="74">
        <f t="shared" si="6"/>
        <v>98.239197956158705</v>
      </c>
      <c r="W37" s="74">
        <f t="shared" si="7"/>
        <v>96.967755871202243</v>
      </c>
      <c r="X37" s="74">
        <f t="shared" si="8"/>
        <v>95.393163857378013</v>
      </c>
      <c r="Y37" s="74">
        <f t="shared" si="9"/>
        <v>94.135873734702841</v>
      </c>
      <c r="Z37" s="74">
        <f t="shared" si="10"/>
        <v>92.100225686556385</v>
      </c>
      <c r="AA37" s="75">
        <f t="shared" si="11"/>
        <v>91.229507586196618</v>
      </c>
    </row>
    <row r="38" spans="1:27" s="17" customFormat="1" ht="13" x14ac:dyDescent="0.3">
      <c r="A38" s="19" t="s">
        <v>36</v>
      </c>
      <c r="B38" s="23">
        <v>613039</v>
      </c>
      <c r="C38" s="23">
        <v>592891</v>
      </c>
      <c r="D38" s="23">
        <v>559962</v>
      </c>
      <c r="E38" s="23">
        <v>504321</v>
      </c>
      <c r="F38" s="23">
        <v>462074</v>
      </c>
      <c r="G38" s="23">
        <v>439593</v>
      </c>
      <c r="H38" s="23">
        <v>426448</v>
      </c>
      <c r="I38" s="23">
        <v>418454</v>
      </c>
      <c r="J38" s="23">
        <v>409107</v>
      </c>
      <c r="K38" s="23">
        <v>395513</v>
      </c>
      <c r="L38" s="23">
        <v>376967</v>
      </c>
      <c r="M38" s="24">
        <v>354222</v>
      </c>
      <c r="O38" s="19" t="s">
        <v>36</v>
      </c>
      <c r="P38" s="76">
        <f t="shared" si="0"/>
        <v>132.67117388123981</v>
      </c>
      <c r="Q38" s="76">
        <f t="shared" si="1"/>
        <v>128.31083332972642</v>
      </c>
      <c r="R38" s="76">
        <f t="shared" si="2"/>
        <v>121.18448560187329</v>
      </c>
      <c r="S38" s="76">
        <f t="shared" si="3"/>
        <v>109.14290784592944</v>
      </c>
      <c r="T38" s="76">
        <f t="shared" si="12"/>
        <v>100</v>
      </c>
      <c r="U38" s="76">
        <f t="shared" si="5"/>
        <v>95.134761964533823</v>
      </c>
      <c r="V38" s="76">
        <f t="shared" si="6"/>
        <v>92.289979527088732</v>
      </c>
      <c r="W38" s="76">
        <f t="shared" si="7"/>
        <v>90.559953600505551</v>
      </c>
      <c r="X38" s="76">
        <f t="shared" si="8"/>
        <v>88.537117431407097</v>
      </c>
      <c r="Y38" s="76">
        <f t="shared" si="9"/>
        <v>85.595164410895222</v>
      </c>
      <c r="Z38" s="76">
        <f t="shared" si="10"/>
        <v>81.581521574466421</v>
      </c>
      <c r="AA38" s="77">
        <f t="shared" si="11"/>
        <v>76.659149833143616</v>
      </c>
    </row>
    <row r="39" spans="1:27" s="17" customFormat="1" ht="15" x14ac:dyDescent="0.3">
      <c r="A39" s="20" t="s">
        <v>83</v>
      </c>
      <c r="B39" s="21">
        <v>112154</v>
      </c>
      <c r="C39" s="21">
        <v>510789</v>
      </c>
      <c r="D39" s="21">
        <v>575001</v>
      </c>
      <c r="E39" s="21">
        <v>630200</v>
      </c>
      <c r="F39" s="21">
        <v>657798</v>
      </c>
      <c r="G39" s="21">
        <v>709140</v>
      </c>
      <c r="H39" s="21">
        <v>818638</v>
      </c>
      <c r="I39" s="21">
        <v>805309</v>
      </c>
      <c r="J39" s="21">
        <v>830767</v>
      </c>
      <c r="K39" s="21">
        <v>838980</v>
      </c>
      <c r="L39" s="21">
        <v>846409</v>
      </c>
      <c r="M39" s="22">
        <v>855792</v>
      </c>
      <c r="O39" s="20" t="s">
        <v>37</v>
      </c>
      <c r="P39" s="74">
        <f t="shared" si="1"/>
        <v>17.049915019504468</v>
      </c>
      <c r="Q39" s="74">
        <f t="shared" si="1"/>
        <v>77.651345853894355</v>
      </c>
      <c r="R39" s="74">
        <f t="shared" si="2"/>
        <v>87.413005208285824</v>
      </c>
      <c r="S39" s="74">
        <f t="shared" si="3"/>
        <v>95.804487091781979</v>
      </c>
      <c r="T39" s="74">
        <f t="shared" si="12"/>
        <v>100</v>
      </c>
      <c r="U39" s="74">
        <f t="shared" si="5"/>
        <v>107.80513166656026</v>
      </c>
      <c r="V39" s="74">
        <f t="shared" si="6"/>
        <v>124.45127531552239</v>
      </c>
      <c r="W39" s="74">
        <f t="shared" si="7"/>
        <v>122.42496936749579</v>
      </c>
      <c r="X39" s="74">
        <f t="shared" si="8"/>
        <v>126.29515443950879</v>
      </c>
      <c r="Y39" s="74">
        <f t="shared" si="9"/>
        <v>127.54371402771064</v>
      </c>
      <c r="Z39" s="74">
        <f t="shared" si="10"/>
        <v>128.67308809087288</v>
      </c>
      <c r="AA39" s="75">
        <f t="shared" si="11"/>
        <v>130.09951383251394</v>
      </c>
    </row>
    <row r="40" spans="1:27" s="17" customFormat="1" ht="13" x14ac:dyDescent="0.3">
      <c r="A40" s="19" t="s">
        <v>38</v>
      </c>
      <c r="B40" s="23">
        <v>16423421</v>
      </c>
      <c r="C40" s="23">
        <v>17012493</v>
      </c>
      <c r="D40" s="23">
        <v>17663737</v>
      </c>
      <c r="E40" s="23">
        <v>18456977</v>
      </c>
      <c r="F40" s="23">
        <v>19175140</v>
      </c>
      <c r="G40" s="23">
        <v>19786076</v>
      </c>
      <c r="H40" s="23">
        <v>20186309</v>
      </c>
      <c r="I40" s="23">
        <v>20392282</v>
      </c>
      <c r="J40" s="23">
        <v>20525502</v>
      </c>
      <c r="K40" s="23">
        <v>20524308</v>
      </c>
      <c r="L40" s="23">
        <v>20576064</v>
      </c>
      <c r="M40" s="24">
        <v>20500094</v>
      </c>
      <c r="O40" s="19" t="s">
        <v>38</v>
      </c>
      <c r="P40" s="76">
        <f t="shared" si="0"/>
        <v>85.64954936443749</v>
      </c>
      <c r="Q40" s="76">
        <f t="shared" si="1"/>
        <v>88.721610376769092</v>
      </c>
      <c r="R40" s="76">
        <f t="shared" si="2"/>
        <v>92.117903702397996</v>
      </c>
      <c r="S40" s="76">
        <f t="shared" si="3"/>
        <v>96.254718348862127</v>
      </c>
      <c r="T40" s="76">
        <f t="shared" si="12"/>
        <v>100</v>
      </c>
      <c r="U40" s="76">
        <f t="shared" si="5"/>
        <v>103.18608364788993</v>
      </c>
      <c r="V40" s="76">
        <f t="shared" si="6"/>
        <v>105.27333307605576</v>
      </c>
      <c r="W40" s="76">
        <f t="shared" si="7"/>
        <v>106.34749994002651</v>
      </c>
      <c r="X40" s="76">
        <f t="shared" si="8"/>
        <v>107.04225366803058</v>
      </c>
      <c r="Y40" s="76">
        <f t="shared" si="9"/>
        <v>107.03602685560575</v>
      </c>
      <c r="Z40" s="76">
        <f t="shared" si="10"/>
        <v>107.30593883538791</v>
      </c>
      <c r="AA40" s="77">
        <f t="shared" si="11"/>
        <v>106.90974876845749</v>
      </c>
    </row>
    <row r="41" spans="1:27" s="17" customFormat="1" ht="13" x14ac:dyDescent="0.3">
      <c r="A41" s="20" t="s">
        <v>3</v>
      </c>
      <c r="B41" s="21">
        <v>388400</v>
      </c>
      <c r="C41" s="21">
        <v>385868</v>
      </c>
      <c r="D41" s="21">
        <v>393187</v>
      </c>
      <c r="E41" s="21">
        <v>397634</v>
      </c>
      <c r="F41" s="21">
        <v>403246</v>
      </c>
      <c r="G41" s="21">
        <v>410012</v>
      </c>
      <c r="H41" s="21">
        <v>418622</v>
      </c>
      <c r="I41" s="21">
        <v>425406</v>
      </c>
      <c r="J41" s="21">
        <v>430887</v>
      </c>
      <c r="K41" s="21">
        <v>434506</v>
      </c>
      <c r="L41" s="21">
        <v>435654</v>
      </c>
      <c r="M41" s="22">
        <v>435965</v>
      </c>
      <c r="O41" s="20" t="s">
        <v>3</v>
      </c>
      <c r="P41" s="74">
        <f>100*B41/$F41</f>
        <v>96.318376375711111</v>
      </c>
      <c r="Q41" s="74">
        <f t="shared" si="1"/>
        <v>95.690471821171201</v>
      </c>
      <c r="R41" s="74">
        <f t="shared" si="2"/>
        <v>97.505492924914321</v>
      </c>
      <c r="S41" s="74">
        <f t="shared" si="3"/>
        <v>98.608293696651671</v>
      </c>
      <c r="T41" s="74">
        <f t="shared" si="12"/>
        <v>100</v>
      </c>
      <c r="U41" s="74">
        <f t="shared" si="5"/>
        <v>101.67788397157071</v>
      </c>
      <c r="V41" s="74">
        <f t="shared" si="6"/>
        <v>103.81305704210334</v>
      </c>
      <c r="W41" s="74">
        <f t="shared" si="7"/>
        <v>105.49540479012811</v>
      </c>
      <c r="X41" s="74">
        <f t="shared" si="8"/>
        <v>106.854624720394</v>
      </c>
      <c r="Y41" s="74">
        <f t="shared" si="9"/>
        <v>107.7520917752439</v>
      </c>
      <c r="Z41" s="74">
        <f t="shared" si="10"/>
        <v>108.03678151798158</v>
      </c>
      <c r="AA41" s="75">
        <f t="shared" si="11"/>
        <v>108.11390565560477</v>
      </c>
    </row>
    <row r="42" spans="1:27" s="17" customFormat="1" ht="13" x14ac:dyDescent="0.3">
      <c r="A42" s="19" t="s">
        <v>7</v>
      </c>
      <c r="B42" s="23">
        <v>8649</v>
      </c>
      <c r="C42" s="23">
        <v>8744</v>
      </c>
      <c r="D42" s="23">
        <v>9407</v>
      </c>
      <c r="E42" s="23">
        <v>8911</v>
      </c>
      <c r="F42" s="23">
        <v>9296</v>
      </c>
      <c r="G42" s="23">
        <v>9140</v>
      </c>
      <c r="H42" s="23">
        <v>8817</v>
      </c>
      <c r="I42" s="23">
        <v>8421</v>
      </c>
      <c r="J42" s="23">
        <v>8295</v>
      </c>
      <c r="K42" s="23">
        <v>8469</v>
      </c>
      <c r="L42" s="51" t="s">
        <v>95</v>
      </c>
      <c r="M42" s="52" t="s">
        <v>95</v>
      </c>
      <c r="O42" s="19" t="s">
        <v>7</v>
      </c>
      <c r="P42" s="76">
        <f t="shared" si="0"/>
        <v>93.040017211703955</v>
      </c>
      <c r="Q42" s="76">
        <f t="shared" si="1"/>
        <v>94.061962134251289</v>
      </c>
      <c r="R42" s="76">
        <f t="shared" si="2"/>
        <v>101.19406196213426</v>
      </c>
      <c r="S42" s="76">
        <f t="shared" si="3"/>
        <v>95.858433734939766</v>
      </c>
      <c r="T42" s="76">
        <f t="shared" si="12"/>
        <v>100</v>
      </c>
      <c r="U42" s="76">
        <f t="shared" si="5"/>
        <v>98.321858864027533</v>
      </c>
      <c r="V42" s="76">
        <f t="shared" si="6"/>
        <v>94.847246127366603</v>
      </c>
      <c r="W42" s="76">
        <f t="shared" si="7"/>
        <v>90.587349397590359</v>
      </c>
      <c r="X42" s="76">
        <f t="shared" si="8"/>
        <v>89.231927710843379</v>
      </c>
      <c r="Y42" s="76">
        <f t="shared" si="9"/>
        <v>91.103700516351125</v>
      </c>
      <c r="Z42" s="76" t="s">
        <v>39</v>
      </c>
      <c r="AA42" s="77" t="s">
        <v>39</v>
      </c>
    </row>
    <row r="43" spans="1:27" s="17" customFormat="1" ht="15" x14ac:dyDescent="0.3">
      <c r="A43" s="20" t="s">
        <v>125</v>
      </c>
      <c r="B43" s="21">
        <v>207140</v>
      </c>
      <c r="C43" s="21">
        <v>219699</v>
      </c>
      <c r="D43" s="21">
        <v>232706</v>
      </c>
      <c r="E43" s="21">
        <v>236212</v>
      </c>
      <c r="F43" s="21">
        <v>236462</v>
      </c>
      <c r="G43" s="21">
        <v>229826</v>
      </c>
      <c r="H43" s="21">
        <v>220647</v>
      </c>
      <c r="I43" s="21">
        <v>205403</v>
      </c>
      <c r="J43" s="21">
        <v>193253</v>
      </c>
      <c r="K43" s="21">
        <v>184481</v>
      </c>
      <c r="L43" s="21">
        <v>175586</v>
      </c>
      <c r="M43" s="22">
        <v>168756</v>
      </c>
      <c r="O43" s="20" t="s">
        <v>90</v>
      </c>
      <c r="P43" s="74">
        <f t="shared" ref="P43:AA43" si="13">100*B43/$F43</f>
        <v>87.599698894536971</v>
      </c>
      <c r="Q43" s="74">
        <f t="shared" si="13"/>
        <v>92.910911689827543</v>
      </c>
      <c r="R43" s="74">
        <f t="shared" si="13"/>
        <v>98.411584102308197</v>
      </c>
      <c r="S43" s="74">
        <f t="shared" si="13"/>
        <v>99.894274767193039</v>
      </c>
      <c r="T43" s="74">
        <f t="shared" si="13"/>
        <v>100</v>
      </c>
      <c r="U43" s="74">
        <f t="shared" si="13"/>
        <v>97.193629420371977</v>
      </c>
      <c r="V43" s="74">
        <f t="shared" si="13"/>
        <v>93.311821772631546</v>
      </c>
      <c r="W43" s="74">
        <f t="shared" si="13"/>
        <v>86.865119976994194</v>
      </c>
      <c r="X43" s="74">
        <f t="shared" si="13"/>
        <v>81.726873662575798</v>
      </c>
      <c r="Y43" s="74">
        <f t="shared" si="13"/>
        <v>78.017186693845105</v>
      </c>
      <c r="Z43" s="74">
        <f t="shared" si="13"/>
        <v>74.255482910573363</v>
      </c>
      <c r="AA43" s="75">
        <f t="shared" si="13"/>
        <v>71.367069550287155</v>
      </c>
    </row>
    <row r="44" spans="1:27" s="17" customFormat="1" ht="13" x14ac:dyDescent="0.3">
      <c r="A44" s="20" t="s">
        <v>27</v>
      </c>
      <c r="B44" s="21">
        <v>17428.25</v>
      </c>
      <c r="C44" s="21">
        <v>16658</v>
      </c>
      <c r="D44" s="21">
        <v>9227.5</v>
      </c>
      <c r="E44" s="21">
        <v>8507.75</v>
      </c>
      <c r="F44" s="21">
        <v>7909</v>
      </c>
      <c r="G44" s="21">
        <v>7506</v>
      </c>
      <c r="H44" s="21">
        <v>7514</v>
      </c>
      <c r="I44" s="21">
        <v>7534</v>
      </c>
      <c r="J44" s="21">
        <v>8162</v>
      </c>
      <c r="K44" s="21">
        <v>8205</v>
      </c>
      <c r="L44" s="21">
        <v>8236</v>
      </c>
      <c r="M44" s="22">
        <v>8237</v>
      </c>
      <c r="O44" s="20" t="s">
        <v>27</v>
      </c>
      <c r="P44" s="74">
        <f t="shared" si="0"/>
        <v>220.35971677835377</v>
      </c>
      <c r="Q44" s="74">
        <f t="shared" si="1"/>
        <v>210.6208117334682</v>
      </c>
      <c r="R44" s="74">
        <f t="shared" si="2"/>
        <v>116.6708812744974</v>
      </c>
      <c r="S44" s="74">
        <f t="shared" si="3"/>
        <v>107.57048931596916</v>
      </c>
      <c r="T44" s="74">
        <f t="shared" si="12"/>
        <v>100</v>
      </c>
      <c r="U44" s="74">
        <f t="shared" si="5"/>
        <v>94.904539132633715</v>
      </c>
      <c r="V44" s="74">
        <f t="shared" si="6"/>
        <v>95.005689720571496</v>
      </c>
      <c r="W44" s="74">
        <f t="shared" si="7"/>
        <v>95.258566190415976</v>
      </c>
      <c r="X44" s="74">
        <f t="shared" si="8"/>
        <v>103.19888734353269</v>
      </c>
      <c r="Y44" s="74">
        <f t="shared" si="9"/>
        <v>103.74257175369831</v>
      </c>
      <c r="Z44" s="74">
        <f t="shared" si="10"/>
        <v>104.13453028195727</v>
      </c>
      <c r="AA44" s="75">
        <f t="shared" si="11"/>
        <v>104.14717410544949</v>
      </c>
    </row>
    <row r="45" spans="1:27" s="17" customFormat="1" ht="13" x14ac:dyDescent="0.3">
      <c r="A45" s="19" t="s">
        <v>33</v>
      </c>
      <c r="B45" s="23">
        <v>899218.25</v>
      </c>
      <c r="C45" s="23">
        <v>906062</v>
      </c>
      <c r="D45" s="23">
        <v>920086</v>
      </c>
      <c r="E45" s="23">
        <v>895917.33333333337</v>
      </c>
      <c r="F45" s="23">
        <v>841106.16666666674</v>
      </c>
      <c r="G45" s="23">
        <v>780122.83333333326</v>
      </c>
      <c r="H45" s="23">
        <v>735031</v>
      </c>
      <c r="I45" s="23">
        <v>705285</v>
      </c>
      <c r="J45" s="23">
        <v>672650</v>
      </c>
      <c r="K45" s="23">
        <v>627524</v>
      </c>
      <c r="L45" s="23">
        <v>584651</v>
      </c>
      <c r="M45" s="24">
        <v>544711</v>
      </c>
      <c r="O45" s="19" t="s">
        <v>33</v>
      </c>
      <c r="P45" s="76">
        <f t="shared" si="0"/>
        <v>106.90900692877256</v>
      </c>
      <c r="Q45" s="76">
        <f t="shared" si="1"/>
        <v>107.72266759031805</v>
      </c>
      <c r="R45" s="76">
        <f t="shared" si="2"/>
        <v>109.38999575360779</v>
      </c>
      <c r="S45" s="76">
        <f t="shared" si="3"/>
        <v>106.51655746192959</v>
      </c>
      <c r="T45" s="76">
        <f t="shared" si="12"/>
        <v>100</v>
      </c>
      <c r="U45" s="76">
        <f t="shared" si="5"/>
        <v>92.749627127926956</v>
      </c>
      <c r="V45" s="76">
        <f t="shared" si="6"/>
        <v>87.388611465417455</v>
      </c>
      <c r="W45" s="76">
        <f t="shared" si="7"/>
        <v>83.852078126483036</v>
      </c>
      <c r="X45" s="76">
        <f t="shared" si="8"/>
        <v>79.972068528011818</v>
      </c>
      <c r="Y45" s="76">
        <f t="shared" si="9"/>
        <v>74.606990754437064</v>
      </c>
      <c r="Z45" s="76">
        <f t="shared" si="10"/>
        <v>69.509774529057665</v>
      </c>
      <c r="AA45" s="77">
        <f t="shared" si="11"/>
        <v>64.761265769660071</v>
      </c>
    </row>
    <row r="46" spans="1:27" s="17" customFormat="1" ht="13" x14ac:dyDescent="0.3">
      <c r="A46" s="20"/>
      <c r="B46" s="25"/>
      <c r="C46" s="25"/>
      <c r="D46" s="25"/>
      <c r="E46" s="25"/>
      <c r="F46" s="25"/>
      <c r="G46" s="25"/>
      <c r="H46" s="25"/>
      <c r="I46" s="25"/>
      <c r="J46" s="21"/>
      <c r="K46" s="21"/>
      <c r="L46" s="21"/>
      <c r="M46" s="22"/>
      <c r="O46" s="20" t="s">
        <v>40</v>
      </c>
      <c r="P46" s="80">
        <f>AVERAGE(P5:P40)</f>
        <v>94.53768094140905</v>
      </c>
      <c r="Q46" s="80">
        <f>AVERAGE(Q5:Q40)</f>
        <v>98.567557557439457</v>
      </c>
      <c r="R46" s="80">
        <f>AVERAGE(R5:R40)</f>
        <v>99.637014822943769</v>
      </c>
      <c r="S46" s="80">
        <f>AVERAGE(S5:S40)</f>
        <v>99.935966011928301</v>
      </c>
      <c r="T46" s="80">
        <f>AVERAGE(T5:T40)</f>
        <v>100</v>
      </c>
      <c r="U46" s="80">
        <f t="shared" ref="U46:AA46" si="14">AVERAGE(U5:U40)</f>
        <v>99.960792355305372</v>
      </c>
      <c r="V46" s="80">
        <f t="shared" si="14"/>
        <v>100.08283453825915</v>
      </c>
      <c r="W46" s="80">
        <f t="shared" si="14"/>
        <v>100.25685212807798</v>
      </c>
      <c r="X46" s="80">
        <f t="shared" si="14"/>
        <v>100.51897508564242</v>
      </c>
      <c r="Y46" s="80">
        <f t="shared" si="14"/>
        <v>100.35039048746003</v>
      </c>
      <c r="Z46" s="80">
        <f t="shared" si="14"/>
        <v>98.793006404839772</v>
      </c>
      <c r="AA46" s="81">
        <f t="shared" si="14"/>
        <v>98.043661106151859</v>
      </c>
    </row>
    <row r="47" spans="1:27" s="17" customFormat="1" ht="13" x14ac:dyDescent="0.3">
      <c r="A47" s="27"/>
      <c r="B47" s="28"/>
      <c r="C47" s="28"/>
      <c r="D47" s="28"/>
      <c r="E47" s="28"/>
      <c r="F47" s="28"/>
      <c r="G47" s="28"/>
      <c r="H47" s="28"/>
      <c r="I47" s="28"/>
      <c r="J47" s="28"/>
      <c r="K47" s="28"/>
      <c r="L47" s="28"/>
      <c r="M47" s="29"/>
      <c r="O47" s="27" t="s">
        <v>74</v>
      </c>
      <c r="P47" s="82">
        <f>AVERAGE(P6,P7,P11,P12,P13,P14,P15,P16,P17,P20,P21,P24,P27,P28,P29,P31,P34,P35,P36,P37,P38,P41,P42,P44,P45,P19,P43,P18)</f>
        <v>105.38602978891525</v>
      </c>
      <c r="Q47" s="82">
        <f t="shared" ref="Q47:AA47" si="15">AVERAGE(Q6,Q7,Q11,Q12,Q13,Q14,Q15,Q16,Q17,Q20,Q21,Q24,Q27,Q28,Q29,Q31,Q34,Q35,Q36,Q37,Q38,Q41,Q42,Q44,Q45,Q19,Q43,Q18)</f>
        <v>105.24270991468434</v>
      </c>
      <c r="R47" s="82">
        <f t="shared" si="15"/>
        <v>102.73230414173572</v>
      </c>
      <c r="S47" s="82">
        <f t="shared" si="15"/>
        <v>100.89397891572192</v>
      </c>
      <c r="T47" s="82">
        <f t="shared" si="15"/>
        <v>100</v>
      </c>
      <c r="U47" s="82">
        <f t="shared" si="15"/>
        <v>98.576985015869354</v>
      </c>
      <c r="V47" s="82">
        <f t="shared" si="15"/>
        <v>97.552278434649494</v>
      </c>
      <c r="W47" s="82">
        <f t="shared" si="15"/>
        <v>97.056547340107869</v>
      </c>
      <c r="X47" s="82">
        <f t="shared" si="15"/>
        <v>96.897953377365539</v>
      </c>
      <c r="Y47" s="82">
        <f t="shared" si="15"/>
        <v>96.13906994314992</v>
      </c>
      <c r="Z47" s="82">
        <f t="shared" si="15"/>
        <v>93.280888366085009</v>
      </c>
      <c r="AA47" s="83">
        <f t="shared" si="15"/>
        <v>91.383720983698922</v>
      </c>
    </row>
    <row r="49" spans="1:19" ht="23.25" customHeight="1" x14ac:dyDescent="0.3">
      <c r="A49" s="4" t="s">
        <v>84</v>
      </c>
    </row>
    <row r="50" spans="1:19" ht="48.75" customHeight="1" x14ac:dyDescent="0.3">
      <c r="A50" s="97" t="s">
        <v>127</v>
      </c>
      <c r="B50" s="97"/>
      <c r="C50" s="97"/>
      <c r="D50" s="97"/>
      <c r="E50" s="97"/>
      <c r="F50" s="97"/>
      <c r="G50" s="97"/>
      <c r="H50" s="97"/>
      <c r="I50" s="97"/>
      <c r="J50" s="97"/>
      <c r="K50" s="97"/>
      <c r="L50" s="97"/>
      <c r="M50" s="97"/>
      <c r="N50" s="42" t="s">
        <v>126</v>
      </c>
      <c r="O50" s="42"/>
      <c r="P50" s="42"/>
      <c r="Q50" s="42"/>
      <c r="R50" s="42"/>
      <c r="S50" s="42"/>
    </row>
  </sheetData>
  <sortState ref="O5:Y43">
    <sortCondition ref="O5:O43"/>
  </sortState>
  <mergeCells count="1">
    <mergeCell ref="A50:M50"/>
  </mergeCells>
  <hyperlinks>
    <hyperlink ref="J1" location="README!A1" display="back to README"/>
  </hyperlinks>
  <pageMargins left="0.70866141732283472" right="0.70866141732283472" top="0.74803149606299213" bottom="0.74803149606299213" header="0.31496062992125984" footer="0.31496062992125984"/>
  <pageSetup paperSize="9" scale="54" orientation="landscape" r:id="rId1"/>
  <headerFooter>
    <oddFooter>&amp;ROECD Database on social benefit recipeints - www.oecd.org/social/recipients.htm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0"/>
  <sheetViews>
    <sheetView showGridLines="0" zoomScale="55" zoomScaleNormal="55" workbookViewId="0">
      <selection activeCell="AC23" sqref="AC23"/>
    </sheetView>
  </sheetViews>
  <sheetFormatPr defaultColWidth="9.08984375" defaultRowHeight="14" x14ac:dyDescent="0.3"/>
  <cols>
    <col min="1" max="1" width="8.6328125" style="46" customWidth="1"/>
    <col min="2" max="13" width="12.6328125" style="46" customWidth="1"/>
    <col min="14" max="14" width="9.08984375" style="46"/>
    <col min="15" max="25" width="8.6328125" style="46" customWidth="1"/>
    <col min="26" max="16384" width="9.08984375" style="46"/>
  </cols>
  <sheetData>
    <row r="1" spans="1:28" ht="18" x14ac:dyDescent="0.4">
      <c r="A1" s="43" t="s">
        <v>78</v>
      </c>
      <c r="B1" s="44"/>
      <c r="C1" s="44"/>
      <c r="D1" s="44"/>
      <c r="E1" s="44"/>
      <c r="F1" s="44"/>
      <c r="G1" s="44"/>
      <c r="H1" s="44"/>
      <c r="I1" s="44"/>
      <c r="J1" s="45" t="s">
        <v>58</v>
      </c>
      <c r="K1" s="45"/>
      <c r="L1" s="45"/>
      <c r="N1" s="47"/>
      <c r="O1" s="47" t="s">
        <v>78</v>
      </c>
      <c r="P1" s="47"/>
      <c r="Q1" s="47"/>
      <c r="R1" s="47"/>
      <c r="S1" s="47"/>
      <c r="T1" s="47"/>
      <c r="U1" s="47"/>
    </row>
    <row r="2" spans="1:28" s="4" customFormat="1" x14ac:dyDescent="0.3">
      <c r="A2" s="13" t="s">
        <v>76</v>
      </c>
      <c r="B2" s="13"/>
      <c r="C2" s="13"/>
      <c r="D2" s="13"/>
      <c r="E2" s="13"/>
      <c r="F2" s="13"/>
      <c r="G2" s="13"/>
      <c r="H2" s="13"/>
      <c r="I2" s="13"/>
      <c r="N2" s="7"/>
      <c r="O2" s="7" t="s">
        <v>91</v>
      </c>
      <c r="P2" s="7"/>
      <c r="Q2" s="7"/>
      <c r="R2" s="7"/>
      <c r="S2" s="7"/>
      <c r="T2" s="7"/>
      <c r="U2" s="7"/>
    </row>
    <row r="3" spans="1:28" x14ac:dyDescent="0.3">
      <c r="A3" s="48"/>
      <c r="B3" s="48"/>
      <c r="C3" s="48"/>
      <c r="D3" s="48"/>
      <c r="E3" s="48"/>
      <c r="F3" s="48"/>
      <c r="G3" s="48"/>
      <c r="H3" s="48"/>
      <c r="I3" s="48"/>
      <c r="M3" s="49"/>
      <c r="N3" s="49"/>
      <c r="O3" s="49"/>
      <c r="P3" s="49"/>
      <c r="Q3" s="49"/>
      <c r="R3" s="49"/>
      <c r="S3" s="49"/>
      <c r="T3" s="49"/>
      <c r="U3" s="49"/>
    </row>
    <row r="4" spans="1:28" s="50" customFormat="1" ht="13.5" thickBot="1" x14ac:dyDescent="0.35">
      <c r="A4" s="14"/>
      <c r="B4" s="15" t="s">
        <v>41</v>
      </c>
      <c r="C4" s="15" t="s">
        <v>42</v>
      </c>
      <c r="D4" s="15" t="s">
        <v>43</v>
      </c>
      <c r="E4" s="15" t="s">
        <v>44</v>
      </c>
      <c r="F4" s="15" t="s">
        <v>45</v>
      </c>
      <c r="G4" s="15" t="s">
        <v>46</v>
      </c>
      <c r="H4" s="15" t="s">
        <v>65</v>
      </c>
      <c r="I4" s="15" t="s">
        <v>66</v>
      </c>
      <c r="J4" s="15" t="s">
        <v>70</v>
      </c>
      <c r="K4" s="15" t="s">
        <v>71</v>
      </c>
      <c r="L4" s="15" t="s">
        <v>92</v>
      </c>
      <c r="M4" s="16" t="s">
        <v>93</v>
      </c>
      <c r="N4" s="17"/>
      <c r="O4" s="14"/>
      <c r="P4" s="15" t="s">
        <v>41</v>
      </c>
      <c r="Q4" s="15" t="s">
        <v>42</v>
      </c>
      <c r="R4" s="15" t="s">
        <v>43</v>
      </c>
      <c r="S4" s="15" t="s">
        <v>44</v>
      </c>
      <c r="T4" s="15" t="s">
        <v>45</v>
      </c>
      <c r="U4" s="15" t="s">
        <v>46</v>
      </c>
      <c r="V4" s="15" t="s">
        <v>65</v>
      </c>
      <c r="W4" s="15" t="s">
        <v>66</v>
      </c>
      <c r="X4" s="15" t="s">
        <v>70</v>
      </c>
      <c r="Y4" s="15" t="s">
        <v>71</v>
      </c>
      <c r="Z4" s="15" t="s">
        <v>92</v>
      </c>
      <c r="AA4" s="15" t="s">
        <v>93</v>
      </c>
      <c r="AB4" s="60"/>
    </row>
    <row r="5" spans="1:28" s="50" customFormat="1" ht="13.5" thickTop="1" x14ac:dyDescent="0.3">
      <c r="A5" s="18" t="s">
        <v>0</v>
      </c>
      <c r="B5" s="1">
        <v>486491</v>
      </c>
      <c r="C5" s="1">
        <v>464308</v>
      </c>
      <c r="D5" s="1">
        <v>603101</v>
      </c>
      <c r="E5" s="1">
        <v>642352</v>
      </c>
      <c r="F5" s="1">
        <v>613452</v>
      </c>
      <c r="G5" s="1">
        <v>633575</v>
      </c>
      <c r="H5" s="1">
        <v>774513</v>
      </c>
      <c r="I5" s="1">
        <v>819812</v>
      </c>
      <c r="J5" s="1">
        <v>861339</v>
      </c>
      <c r="K5" s="1">
        <v>830200</v>
      </c>
      <c r="L5" s="1">
        <v>834133</v>
      </c>
      <c r="M5" s="2">
        <v>821542</v>
      </c>
      <c r="N5" s="17"/>
      <c r="O5" s="19" t="s">
        <v>0</v>
      </c>
      <c r="P5" s="79">
        <f t="shared" ref="P5:S19" si="0">100*B5/$F5</f>
        <v>79.303841213330458</v>
      </c>
      <c r="Q5" s="79">
        <f t="shared" si="0"/>
        <v>75.68774737061743</v>
      </c>
      <c r="R5" s="79">
        <f t="shared" si="0"/>
        <v>98.312663419468848</v>
      </c>
      <c r="S5" s="79">
        <f t="shared" si="0"/>
        <v>104.7110450369385</v>
      </c>
      <c r="T5" s="79">
        <f t="shared" ref="T5:T29" si="1">100*F5/$F5</f>
        <v>100</v>
      </c>
      <c r="U5" s="79">
        <f t="shared" ref="U5:AA19" si="2">100*G5/$F5</f>
        <v>103.28028924838455</v>
      </c>
      <c r="V5" s="79">
        <f t="shared" si="2"/>
        <v>126.25486590637898</v>
      </c>
      <c r="W5" s="79">
        <f t="shared" si="2"/>
        <v>133.63914373088684</v>
      </c>
      <c r="X5" s="79">
        <f t="shared" si="2"/>
        <v>140.4085405215078</v>
      </c>
      <c r="Y5" s="79">
        <f t="shared" si="2"/>
        <v>135.33251175316079</v>
      </c>
      <c r="Z5" s="79">
        <f t="shared" si="2"/>
        <v>135.97363770922581</v>
      </c>
      <c r="AA5" s="79">
        <f t="shared" si="2"/>
        <v>133.92115438534719</v>
      </c>
      <c r="AB5" s="60"/>
    </row>
    <row r="6" spans="1:28" s="50" customFormat="1" ht="13" x14ac:dyDescent="0.3">
      <c r="A6" s="20" t="s">
        <v>1</v>
      </c>
      <c r="B6" s="21">
        <v>199650</v>
      </c>
      <c r="C6" s="21">
        <v>191902</v>
      </c>
      <c r="D6" s="21">
        <v>237524</v>
      </c>
      <c r="E6" s="21">
        <v>229135</v>
      </c>
      <c r="F6" s="21">
        <v>223209</v>
      </c>
      <c r="G6" s="21">
        <v>236350</v>
      </c>
      <c r="H6" s="21">
        <v>260962</v>
      </c>
      <c r="I6" s="21">
        <v>285032</v>
      </c>
      <c r="J6" s="21">
        <v>314178</v>
      </c>
      <c r="K6" s="21">
        <v>313051</v>
      </c>
      <c r="L6" s="21">
        <v>295498</v>
      </c>
      <c r="M6" s="22">
        <v>274362</v>
      </c>
      <c r="N6" s="17"/>
      <c r="O6" s="20" t="s">
        <v>1</v>
      </c>
      <c r="P6" s="80">
        <f t="shared" si="0"/>
        <v>89.445318065131787</v>
      </c>
      <c r="Q6" s="80">
        <f t="shared" si="0"/>
        <v>85.974131867442622</v>
      </c>
      <c r="R6" s="80">
        <f t="shared" si="0"/>
        <v>106.4132718662778</v>
      </c>
      <c r="S6" s="80">
        <f t="shared" si="0"/>
        <v>102.65491086828936</v>
      </c>
      <c r="T6" s="80">
        <f t="shared" si="1"/>
        <v>100</v>
      </c>
      <c r="U6" s="80">
        <f t="shared" si="2"/>
        <v>105.88730741143951</v>
      </c>
      <c r="V6" s="80">
        <f t="shared" si="2"/>
        <v>116.91374451747018</v>
      </c>
      <c r="W6" s="80">
        <f t="shared" si="2"/>
        <v>127.6973598734818</v>
      </c>
      <c r="X6" s="80">
        <f t="shared" si="2"/>
        <v>140.75507708022525</v>
      </c>
      <c r="Y6" s="80">
        <f t="shared" si="2"/>
        <v>140.25016912400486</v>
      </c>
      <c r="Z6" s="80">
        <f t="shared" si="2"/>
        <v>132.38623890613729</v>
      </c>
      <c r="AA6" s="80">
        <f t="shared" si="2"/>
        <v>122.9170866766125</v>
      </c>
      <c r="AB6" s="60"/>
    </row>
    <row r="7" spans="1:28" s="50" customFormat="1" ht="13" x14ac:dyDescent="0.3">
      <c r="A7" s="19" t="s">
        <v>2</v>
      </c>
      <c r="B7" s="23">
        <v>448942.83666666661</v>
      </c>
      <c r="C7" s="23">
        <v>422161.08333333331</v>
      </c>
      <c r="D7" s="23">
        <v>452987.08</v>
      </c>
      <c r="E7" s="23">
        <v>457896.7533333333</v>
      </c>
      <c r="F7" s="23">
        <v>441388.91</v>
      </c>
      <c r="G7" s="23">
        <v>437172.75</v>
      </c>
      <c r="H7" s="23">
        <v>453346.08</v>
      </c>
      <c r="I7" s="23">
        <v>453815</v>
      </c>
      <c r="J7" s="23">
        <v>411745.34</v>
      </c>
      <c r="K7" s="23">
        <v>388834.25</v>
      </c>
      <c r="L7" s="23">
        <v>376449</v>
      </c>
      <c r="M7" s="24">
        <v>338777</v>
      </c>
      <c r="N7" s="17"/>
      <c r="O7" s="19" t="s">
        <v>2</v>
      </c>
      <c r="P7" s="79">
        <f t="shared" si="0"/>
        <v>101.71139928881917</v>
      </c>
      <c r="Q7" s="79">
        <f t="shared" si="0"/>
        <v>95.643790264991779</v>
      </c>
      <c r="R7" s="79">
        <f t="shared" si="0"/>
        <v>102.62765324121986</v>
      </c>
      <c r="S7" s="79">
        <f t="shared" si="0"/>
        <v>103.73997691363232</v>
      </c>
      <c r="T7" s="79">
        <f t="shared" si="1"/>
        <v>100</v>
      </c>
      <c r="U7" s="79">
        <f t="shared" si="2"/>
        <v>99.044797024918466</v>
      </c>
      <c r="V7" s="79">
        <f t="shared" si="2"/>
        <v>102.70898740976524</v>
      </c>
      <c r="W7" s="79">
        <f t="shared" si="2"/>
        <v>102.81522478668529</v>
      </c>
      <c r="X7" s="79">
        <f t="shared" si="2"/>
        <v>93.284024739090071</v>
      </c>
      <c r="Y7" s="79">
        <f t="shared" si="2"/>
        <v>88.093343804220183</v>
      </c>
      <c r="Z7" s="79">
        <f t="shared" si="2"/>
        <v>85.287371628797843</v>
      </c>
      <c r="AA7" s="79">
        <f t="shared" si="2"/>
        <v>76.75249475570196</v>
      </c>
      <c r="AB7" s="60"/>
    </row>
    <row r="8" spans="1:28" s="50" customFormat="1" ht="13" x14ac:dyDescent="0.3">
      <c r="A8" s="20" t="s">
        <v>4</v>
      </c>
      <c r="B8" s="21">
        <v>492032</v>
      </c>
      <c r="C8" s="21">
        <v>498921</v>
      </c>
      <c r="D8" s="21">
        <v>746102</v>
      </c>
      <c r="E8" s="21">
        <v>695722</v>
      </c>
      <c r="F8" s="21">
        <v>594724.25</v>
      </c>
      <c r="G8" s="21">
        <v>546804.25</v>
      </c>
      <c r="H8" s="21">
        <v>514709</v>
      </c>
      <c r="I8" s="21">
        <v>500397</v>
      </c>
      <c r="J8" s="21">
        <v>545938</v>
      </c>
      <c r="K8" s="21">
        <v>575131</v>
      </c>
      <c r="L8" s="21">
        <v>545140</v>
      </c>
      <c r="M8" s="22">
        <v>476452.5</v>
      </c>
      <c r="N8" s="17"/>
      <c r="O8" s="20" t="s">
        <v>4</v>
      </c>
      <c r="P8" s="80">
        <f t="shared" si="0"/>
        <v>82.732795913400196</v>
      </c>
      <c r="Q8" s="80">
        <f t="shared" si="0"/>
        <v>83.891147872312246</v>
      </c>
      <c r="R8" s="80">
        <f t="shared" si="0"/>
        <v>125.4534349322396</v>
      </c>
      <c r="S8" s="80">
        <f t="shared" si="0"/>
        <v>116.98228212486711</v>
      </c>
      <c r="T8" s="80">
        <f t="shared" si="1"/>
        <v>100</v>
      </c>
      <c r="U8" s="80">
        <f t="shared" si="2"/>
        <v>91.942484268970034</v>
      </c>
      <c r="V8" s="80">
        <f t="shared" si="2"/>
        <v>86.545823547635734</v>
      </c>
      <c r="W8" s="80">
        <f t="shared" si="2"/>
        <v>84.139330118117769</v>
      </c>
      <c r="X8" s="80">
        <f t="shared" si="2"/>
        <v>91.796828530196976</v>
      </c>
      <c r="Y8" s="80">
        <f t="shared" si="2"/>
        <v>96.705489981281247</v>
      </c>
      <c r="Z8" s="80">
        <f t="shared" si="2"/>
        <v>91.662648698115134</v>
      </c>
      <c r="AA8" s="80">
        <f t="shared" si="2"/>
        <v>80.113178502474042</v>
      </c>
      <c r="AB8" s="60"/>
    </row>
    <row r="9" spans="1:28" s="50" customFormat="1" ht="13" x14ac:dyDescent="0.3">
      <c r="A9" s="19" t="s">
        <v>5</v>
      </c>
      <c r="B9" s="23">
        <v>112184</v>
      </c>
      <c r="C9" s="23">
        <v>102304</v>
      </c>
      <c r="D9" s="23">
        <v>139546</v>
      </c>
      <c r="E9" s="23">
        <v>152222</v>
      </c>
      <c r="F9" s="23">
        <v>119083</v>
      </c>
      <c r="G9" s="23">
        <v>119409</v>
      </c>
      <c r="H9" s="23">
        <v>129252.1666666667</v>
      </c>
      <c r="I9" s="23">
        <v>130659</v>
      </c>
      <c r="J9" s="23">
        <v>138342.66666666669</v>
      </c>
      <c r="K9" s="23">
        <v>147403.66666666669</v>
      </c>
      <c r="L9" s="23">
        <v>144101.58333333331</v>
      </c>
      <c r="M9" s="24">
        <v>132175</v>
      </c>
      <c r="N9" s="17"/>
      <c r="O9" s="19" t="s">
        <v>5</v>
      </c>
      <c r="P9" s="79">
        <f t="shared" si="0"/>
        <v>94.20656180983012</v>
      </c>
      <c r="Q9" s="79">
        <f t="shared" si="0"/>
        <v>85.909827599237502</v>
      </c>
      <c r="R9" s="79">
        <f t="shared" si="0"/>
        <v>117.18381297078508</v>
      </c>
      <c r="S9" s="79">
        <f t="shared" si="0"/>
        <v>127.82848937295836</v>
      </c>
      <c r="T9" s="79">
        <f t="shared" si="1"/>
        <v>100</v>
      </c>
      <c r="U9" s="79">
        <f t="shared" si="2"/>
        <v>100.27375863893251</v>
      </c>
      <c r="V9" s="79">
        <f t="shared" si="2"/>
        <v>108.53956204216109</v>
      </c>
      <c r="W9" s="79">
        <f t="shared" si="2"/>
        <v>109.7209509333826</v>
      </c>
      <c r="X9" s="79">
        <f t="shared" si="2"/>
        <v>116.17331329128984</v>
      </c>
      <c r="Y9" s="79">
        <f t="shared" si="2"/>
        <v>123.78229190284648</v>
      </c>
      <c r="Z9" s="79">
        <f t="shared" si="2"/>
        <v>121.0093660164199</v>
      </c>
      <c r="AA9" s="79">
        <f t="shared" si="2"/>
        <v>110.99401257946138</v>
      </c>
      <c r="AB9" s="60"/>
    </row>
    <row r="10" spans="1:28" s="50" customFormat="1" ht="13" x14ac:dyDescent="0.3">
      <c r="A10" s="20" t="s">
        <v>6</v>
      </c>
      <c r="B10" s="21">
        <v>101541.75</v>
      </c>
      <c r="C10" s="21">
        <v>113495.24582500001</v>
      </c>
      <c r="D10" s="21">
        <v>151611.75</v>
      </c>
      <c r="E10" s="21">
        <v>151850.5</v>
      </c>
      <c r="F10" s="21">
        <v>150642.5</v>
      </c>
      <c r="G10" s="21">
        <v>160234.91949999999</v>
      </c>
      <c r="H10" s="21">
        <v>172796.496725</v>
      </c>
      <c r="I10" s="21">
        <v>196956.744175</v>
      </c>
      <c r="J10" s="21">
        <v>201049</v>
      </c>
      <c r="K10" s="21">
        <v>203796</v>
      </c>
      <c r="L10" s="21">
        <v>197701</v>
      </c>
      <c r="M10" s="22">
        <v>201866.08507500001</v>
      </c>
      <c r="N10" s="17"/>
      <c r="O10" s="20" t="s">
        <v>6</v>
      </c>
      <c r="P10" s="80">
        <f t="shared" si="0"/>
        <v>67.405778581741544</v>
      </c>
      <c r="Q10" s="80">
        <f t="shared" si="0"/>
        <v>75.340787510164802</v>
      </c>
      <c r="R10" s="80">
        <f t="shared" si="0"/>
        <v>100.64341072406525</v>
      </c>
      <c r="S10" s="80">
        <f t="shared" si="0"/>
        <v>100.80189853461009</v>
      </c>
      <c r="T10" s="80">
        <f t="shared" si="1"/>
        <v>100</v>
      </c>
      <c r="U10" s="80">
        <f t="shared" si="2"/>
        <v>106.36767147385366</v>
      </c>
      <c r="V10" s="80">
        <f t="shared" si="2"/>
        <v>114.70633899795874</v>
      </c>
      <c r="W10" s="80">
        <f t="shared" si="2"/>
        <v>130.74447395323367</v>
      </c>
      <c r="X10" s="80">
        <f t="shared" si="2"/>
        <v>133.46100867948951</v>
      </c>
      <c r="Y10" s="80">
        <f t="shared" si="2"/>
        <v>135.28453125777918</v>
      </c>
      <c r="Z10" s="80">
        <f t="shared" si="2"/>
        <v>131.23852830376555</v>
      </c>
      <c r="AA10" s="80">
        <f t="shared" si="2"/>
        <v>134.00340878238214</v>
      </c>
      <c r="AB10" s="60"/>
    </row>
    <row r="11" spans="1:28" s="50" customFormat="1" ht="13" x14ac:dyDescent="0.3">
      <c r="A11" s="19" t="s">
        <v>8</v>
      </c>
      <c r="B11" s="23">
        <v>116477.7916666667</v>
      </c>
      <c r="C11" s="23">
        <v>109375.5416666667</v>
      </c>
      <c r="D11" s="23">
        <v>188068.875</v>
      </c>
      <c r="E11" s="23">
        <v>163480.875</v>
      </c>
      <c r="F11" s="23">
        <v>132420.70833333331</v>
      </c>
      <c r="G11" s="23">
        <v>104471.5833333333</v>
      </c>
      <c r="H11" s="23">
        <v>117946.2916666667</v>
      </c>
      <c r="I11" s="23">
        <v>115908.2083333333</v>
      </c>
      <c r="J11" s="23">
        <v>101789</v>
      </c>
      <c r="K11" s="23">
        <v>97870</v>
      </c>
      <c r="L11" s="23">
        <v>87130</v>
      </c>
      <c r="M11" s="24">
        <v>76792</v>
      </c>
      <c r="N11" s="17"/>
      <c r="O11" s="19" t="s">
        <v>8</v>
      </c>
      <c r="P11" s="79">
        <f t="shared" si="0"/>
        <v>87.960405236215294</v>
      </c>
      <c r="Q11" s="79">
        <f t="shared" si="0"/>
        <v>82.597006951015061</v>
      </c>
      <c r="R11" s="79">
        <f t="shared" si="0"/>
        <v>142.0237645358213</v>
      </c>
      <c r="S11" s="79">
        <f t="shared" si="0"/>
        <v>123.45567174318469</v>
      </c>
      <c r="T11" s="79">
        <f t="shared" si="1"/>
        <v>100</v>
      </c>
      <c r="U11" s="79">
        <f t="shared" si="2"/>
        <v>78.893690154831631</v>
      </c>
      <c r="V11" s="79">
        <f t="shared" si="2"/>
        <v>89.069370758664732</v>
      </c>
      <c r="W11" s="79">
        <f t="shared" si="2"/>
        <v>87.530273619716439</v>
      </c>
      <c r="X11" s="79">
        <f t="shared" si="2"/>
        <v>76.867886662993627</v>
      </c>
      <c r="Y11" s="79">
        <f t="shared" si="2"/>
        <v>73.908379763109821</v>
      </c>
      <c r="Z11" s="79">
        <f t="shared" si="2"/>
        <v>65.797865829771723</v>
      </c>
      <c r="AA11" s="79">
        <f t="shared" si="2"/>
        <v>57.990929792262484</v>
      </c>
      <c r="AB11" s="60"/>
    </row>
    <row r="12" spans="1:28" s="50" customFormat="1" ht="13" x14ac:dyDescent="0.3">
      <c r="A12" s="20" t="s">
        <v>9</v>
      </c>
      <c r="B12" s="21">
        <v>4849192</v>
      </c>
      <c r="C12" s="21">
        <v>4541917</v>
      </c>
      <c r="D12" s="21">
        <v>4773736</v>
      </c>
      <c r="E12" s="21">
        <v>4668972</v>
      </c>
      <c r="F12" s="21">
        <v>4312416</v>
      </c>
      <c r="G12" s="21">
        <v>4231368</v>
      </c>
      <c r="H12" s="21">
        <v>4306860</v>
      </c>
      <c r="I12" s="21">
        <v>4263882</v>
      </c>
      <c r="J12" s="21">
        <v>4181036</v>
      </c>
      <c r="K12" s="21">
        <v>4112843</v>
      </c>
      <c r="L12" s="21">
        <v>4066196</v>
      </c>
      <c r="M12" s="22">
        <v>3864979</v>
      </c>
      <c r="N12" s="17"/>
      <c r="O12" s="20" t="s">
        <v>9</v>
      </c>
      <c r="P12" s="80">
        <f t="shared" si="0"/>
        <v>112.44722216038527</v>
      </c>
      <c r="Q12" s="80">
        <f t="shared" si="0"/>
        <v>105.32186597953444</v>
      </c>
      <c r="R12" s="80">
        <f t="shared" si="0"/>
        <v>110.6974837306976</v>
      </c>
      <c r="S12" s="80">
        <f t="shared" si="0"/>
        <v>108.26812626611162</v>
      </c>
      <c r="T12" s="80">
        <f t="shared" si="1"/>
        <v>100</v>
      </c>
      <c r="U12" s="80">
        <f t="shared" si="2"/>
        <v>98.120589479308123</v>
      </c>
      <c r="V12" s="80">
        <f t="shared" si="2"/>
        <v>99.871162707864912</v>
      </c>
      <c r="W12" s="80">
        <f t="shared" si="2"/>
        <v>98.874551991273563</v>
      </c>
      <c r="X12" s="80">
        <f t="shared" si="2"/>
        <v>96.953447904840345</v>
      </c>
      <c r="Y12" s="80">
        <f t="shared" si="2"/>
        <v>95.372130146998799</v>
      </c>
      <c r="Z12" s="80">
        <f t="shared" si="2"/>
        <v>94.290439512329058</v>
      </c>
      <c r="AA12" s="80">
        <f t="shared" si="2"/>
        <v>89.624447177637776</v>
      </c>
      <c r="AB12" s="60"/>
    </row>
    <row r="13" spans="1:28" s="50" customFormat="1" ht="13" x14ac:dyDescent="0.3">
      <c r="A13" s="19" t="s">
        <v>10</v>
      </c>
      <c r="B13" s="23">
        <v>85912</v>
      </c>
      <c r="C13" s="23">
        <v>59627.25</v>
      </c>
      <c r="D13" s="23">
        <v>108369.25</v>
      </c>
      <c r="E13" s="23">
        <v>124958.5</v>
      </c>
      <c r="F13" s="23">
        <v>121191</v>
      </c>
      <c r="G13" s="23">
        <v>131959</v>
      </c>
      <c r="H13" s="23">
        <v>131731</v>
      </c>
      <c r="I13" s="23">
        <v>119638.75</v>
      </c>
      <c r="J13" s="23">
        <v>114628.5</v>
      </c>
      <c r="K13" s="23">
        <v>104317.75</v>
      </c>
      <c r="L13" s="23">
        <v>104954</v>
      </c>
      <c r="M13" s="24">
        <v>100710.5</v>
      </c>
      <c r="N13" s="17"/>
      <c r="O13" s="19" t="s">
        <v>10</v>
      </c>
      <c r="P13" s="79">
        <f t="shared" si="0"/>
        <v>70.889752539379984</v>
      </c>
      <c r="Q13" s="79">
        <f t="shared" si="0"/>
        <v>49.201054533752504</v>
      </c>
      <c r="R13" s="79">
        <f t="shared" si="0"/>
        <v>89.420212722066822</v>
      </c>
      <c r="S13" s="79">
        <f t="shared" si="0"/>
        <v>103.10872919606241</v>
      </c>
      <c r="T13" s="79">
        <f t="shared" si="1"/>
        <v>100</v>
      </c>
      <c r="U13" s="79">
        <f t="shared" si="2"/>
        <v>108.88514823708032</v>
      </c>
      <c r="V13" s="79">
        <f t="shared" si="2"/>
        <v>108.69701545494303</v>
      </c>
      <c r="W13" s="79">
        <f t="shared" si="2"/>
        <v>98.719170565471032</v>
      </c>
      <c r="X13" s="79">
        <f t="shared" si="2"/>
        <v>94.584993935193211</v>
      </c>
      <c r="Y13" s="79">
        <f t="shared" si="2"/>
        <v>86.077142692114094</v>
      </c>
      <c r="Z13" s="79">
        <f t="shared" si="2"/>
        <v>86.602140422968702</v>
      </c>
      <c r="AA13" s="79">
        <f t="shared" si="2"/>
        <v>83.10064278700564</v>
      </c>
      <c r="AB13" s="60"/>
    </row>
    <row r="14" spans="1:28" s="50" customFormat="1" ht="13" x14ac:dyDescent="0.3">
      <c r="A14" s="20" t="s">
        <v>11</v>
      </c>
      <c r="B14" s="21">
        <v>1419640.25</v>
      </c>
      <c r="C14" s="21">
        <v>1811308.75</v>
      </c>
      <c r="D14" s="21">
        <v>2667953.25</v>
      </c>
      <c r="E14" s="21">
        <v>3030863.916666666</v>
      </c>
      <c r="F14" s="21">
        <v>2845652</v>
      </c>
      <c r="G14" s="21">
        <v>2942061.25</v>
      </c>
      <c r="H14" s="21">
        <v>2865045</v>
      </c>
      <c r="I14" s="21">
        <v>2542977.2499999995</v>
      </c>
      <c r="J14" s="21">
        <v>2224173.25</v>
      </c>
      <c r="K14" s="21">
        <v>2010246.3333333335</v>
      </c>
      <c r="L14" s="21">
        <v>1862399.9166666665</v>
      </c>
      <c r="M14" s="22">
        <v>1804668.1666666665</v>
      </c>
      <c r="N14" s="17"/>
      <c r="O14" s="20" t="s">
        <v>11</v>
      </c>
      <c r="P14" s="80">
        <f t="shared" si="0"/>
        <v>49.888048503471261</v>
      </c>
      <c r="Q14" s="80">
        <f t="shared" si="0"/>
        <v>63.651801063517254</v>
      </c>
      <c r="R14" s="80">
        <f t="shared" si="0"/>
        <v>93.755429335702331</v>
      </c>
      <c r="S14" s="80">
        <f t="shared" si="0"/>
        <v>106.5085933440444</v>
      </c>
      <c r="T14" s="80">
        <f t="shared" si="1"/>
        <v>100</v>
      </c>
      <c r="U14" s="80">
        <f t="shared" si="2"/>
        <v>103.3879494049167</v>
      </c>
      <c r="V14" s="80">
        <f t="shared" si="2"/>
        <v>100.68149583996919</v>
      </c>
      <c r="W14" s="80">
        <f t="shared" si="2"/>
        <v>89.36360630182466</v>
      </c>
      <c r="X14" s="80">
        <f t="shared" si="2"/>
        <v>78.16040928405863</v>
      </c>
      <c r="Y14" s="80">
        <f t="shared" si="2"/>
        <v>70.642732608672233</v>
      </c>
      <c r="Z14" s="80">
        <f t="shared" si="2"/>
        <v>65.447212683303036</v>
      </c>
      <c r="AA14" s="80">
        <f t="shared" si="2"/>
        <v>63.418442123867095</v>
      </c>
      <c r="AB14" s="60"/>
    </row>
    <row r="15" spans="1:28" s="50" customFormat="1" ht="13" x14ac:dyDescent="0.3">
      <c r="A15" s="19" t="s">
        <v>12</v>
      </c>
      <c r="B15" s="23">
        <v>7124</v>
      </c>
      <c r="C15" s="23">
        <v>12148</v>
      </c>
      <c r="D15" s="23">
        <v>49584.75</v>
      </c>
      <c r="E15" s="23">
        <v>47539.75</v>
      </c>
      <c r="F15" s="23">
        <v>26078.75</v>
      </c>
      <c r="G15" s="23">
        <v>22233.75</v>
      </c>
      <c r="H15" s="23">
        <v>22955.75</v>
      </c>
      <c r="I15" s="23">
        <v>20607.5</v>
      </c>
      <c r="J15" s="23">
        <v>20837.916666666668</v>
      </c>
      <c r="K15" s="23">
        <v>22334.333333333332</v>
      </c>
      <c r="L15" s="23">
        <v>20682.5</v>
      </c>
      <c r="M15" s="24">
        <v>20045.333333333332</v>
      </c>
      <c r="N15" s="17"/>
      <c r="O15" s="19" t="s">
        <v>12</v>
      </c>
      <c r="P15" s="79">
        <f t="shared" si="0"/>
        <v>27.317260221444663</v>
      </c>
      <c r="Q15" s="79">
        <f t="shared" si="0"/>
        <v>46.581987250155777</v>
      </c>
      <c r="R15" s="79">
        <f t="shared" si="0"/>
        <v>190.13468820399751</v>
      </c>
      <c r="S15" s="79">
        <f t="shared" si="0"/>
        <v>182.29305469012127</v>
      </c>
      <c r="T15" s="79">
        <f t="shared" si="1"/>
        <v>100</v>
      </c>
      <c r="U15" s="79">
        <f t="shared" si="2"/>
        <v>85.256195178066434</v>
      </c>
      <c r="V15" s="79">
        <f t="shared" si="2"/>
        <v>88.024732780520537</v>
      </c>
      <c r="W15" s="79">
        <f t="shared" si="2"/>
        <v>79.020275128217421</v>
      </c>
      <c r="X15" s="79">
        <f t="shared" si="2"/>
        <v>79.903816964642346</v>
      </c>
      <c r="Y15" s="79">
        <f t="shared" si="2"/>
        <v>85.641885954400919</v>
      </c>
      <c r="Z15" s="79">
        <f t="shared" si="2"/>
        <v>79.307865599386474</v>
      </c>
      <c r="AA15" s="79">
        <f t="shared" si="2"/>
        <v>76.864624774321356</v>
      </c>
      <c r="AB15" s="60"/>
    </row>
    <row r="16" spans="1:28" s="50" customFormat="1" ht="15" x14ac:dyDescent="0.3">
      <c r="A16" s="20" t="s">
        <v>103</v>
      </c>
      <c r="B16" s="21">
        <v>223798</v>
      </c>
      <c r="C16" s="21">
        <v>235465</v>
      </c>
      <c r="D16" s="21">
        <v>307700</v>
      </c>
      <c r="E16" s="21">
        <v>294687</v>
      </c>
      <c r="F16" s="21">
        <v>285865</v>
      </c>
      <c r="G16" s="21">
        <v>314436</v>
      </c>
      <c r="H16" s="21">
        <v>358173</v>
      </c>
      <c r="I16" s="21">
        <v>405263</v>
      </c>
      <c r="J16" s="21">
        <v>423114</v>
      </c>
      <c r="K16" s="21">
        <v>410561</v>
      </c>
      <c r="L16" s="21">
        <v>366858</v>
      </c>
      <c r="M16" s="22">
        <v>333909</v>
      </c>
      <c r="N16" s="17"/>
      <c r="O16" s="20" t="s">
        <v>13</v>
      </c>
      <c r="P16" s="80">
        <f t="shared" si="0"/>
        <v>78.28800307837615</v>
      </c>
      <c r="Q16" s="80">
        <f t="shared" si="0"/>
        <v>82.369300194147584</v>
      </c>
      <c r="R16" s="80">
        <f t="shared" si="0"/>
        <v>107.63822083850769</v>
      </c>
      <c r="S16" s="80">
        <f t="shared" si="0"/>
        <v>103.08607209696885</v>
      </c>
      <c r="T16" s="80">
        <f t="shared" si="1"/>
        <v>100</v>
      </c>
      <c r="U16" s="80">
        <f t="shared" si="2"/>
        <v>109.99457786017875</v>
      </c>
      <c r="V16" s="80">
        <f t="shared" si="2"/>
        <v>125.2944571738408</v>
      </c>
      <c r="W16" s="80">
        <f t="shared" si="2"/>
        <v>141.7672677662533</v>
      </c>
      <c r="X16" s="80">
        <f t="shared" si="2"/>
        <v>148.01182376296504</v>
      </c>
      <c r="Y16" s="80">
        <f t="shared" si="2"/>
        <v>143.62059013870183</v>
      </c>
      <c r="Z16" s="80">
        <f t="shared" si="2"/>
        <v>128.33260455109931</v>
      </c>
      <c r="AA16" s="80">
        <f t="shared" si="2"/>
        <v>116.80653455302328</v>
      </c>
      <c r="AB16" s="60"/>
    </row>
    <row r="17" spans="1:28" s="50" customFormat="1" ht="13" x14ac:dyDescent="0.3">
      <c r="A17" s="19" t="s">
        <v>14</v>
      </c>
      <c r="B17" s="23">
        <v>2123751.5</v>
      </c>
      <c r="C17" s="23">
        <v>2053217.916666667</v>
      </c>
      <c r="D17" s="23">
        <v>2375139.083333333</v>
      </c>
      <c r="E17" s="23">
        <v>2446764.5</v>
      </c>
      <c r="F17" s="23">
        <v>2453015.2500000005</v>
      </c>
      <c r="G17" s="23">
        <v>2577503.9999999995</v>
      </c>
      <c r="H17" s="23">
        <v>2699780.4999999995</v>
      </c>
      <c r="I17" s="23">
        <v>2778186.4999999995</v>
      </c>
      <c r="J17" s="23">
        <v>2995146.916666667</v>
      </c>
      <c r="K17" s="23">
        <v>3050441.166666667</v>
      </c>
      <c r="L17" s="23">
        <v>3073161.5</v>
      </c>
      <c r="M17" s="24">
        <v>3056017.583333333</v>
      </c>
      <c r="N17" s="17"/>
      <c r="O17" s="19" t="s">
        <v>14</v>
      </c>
      <c r="P17" s="79">
        <f t="shared" si="0"/>
        <v>86.577182918043405</v>
      </c>
      <c r="Q17" s="79">
        <f t="shared" si="0"/>
        <v>83.70179992426327</v>
      </c>
      <c r="R17" s="79">
        <f t="shared" si="0"/>
        <v>96.825288115650025</v>
      </c>
      <c r="S17" s="79">
        <f t="shared" si="0"/>
        <v>99.745180956376018</v>
      </c>
      <c r="T17" s="79">
        <f t="shared" si="1"/>
        <v>100</v>
      </c>
      <c r="U17" s="79">
        <f t="shared" si="2"/>
        <v>105.07492768338879</v>
      </c>
      <c r="V17" s="79">
        <f t="shared" si="2"/>
        <v>110.05967044028768</v>
      </c>
      <c r="W17" s="79">
        <f t="shared" si="2"/>
        <v>113.25598159245031</v>
      </c>
      <c r="X17" s="79">
        <f t="shared" si="2"/>
        <v>122.1006235760934</v>
      </c>
      <c r="Y17" s="79">
        <f t="shared" si="2"/>
        <v>124.35475754448188</v>
      </c>
      <c r="Z17" s="79">
        <f t="shared" si="2"/>
        <v>125.28097817573696</v>
      </c>
      <c r="AA17" s="79">
        <f t="shared" si="2"/>
        <v>124.5820866108897</v>
      </c>
      <c r="AB17" s="60"/>
    </row>
    <row r="18" spans="1:28" s="50" customFormat="1" ht="13" x14ac:dyDescent="0.3">
      <c r="A18" s="20" t="s">
        <v>15</v>
      </c>
      <c r="B18" s="21">
        <v>863000</v>
      </c>
      <c r="C18" s="21">
        <v>764000</v>
      </c>
      <c r="D18" s="21">
        <v>960000</v>
      </c>
      <c r="E18" s="21">
        <v>1423000</v>
      </c>
      <c r="F18" s="21">
        <v>1325000</v>
      </c>
      <c r="G18" s="21">
        <v>1439000</v>
      </c>
      <c r="H18" s="21">
        <v>1440219</v>
      </c>
      <c r="I18" s="21">
        <v>1218516</v>
      </c>
      <c r="J18" s="21">
        <v>923490</v>
      </c>
      <c r="K18" s="21">
        <v>851184</v>
      </c>
      <c r="L18" s="21">
        <v>848890</v>
      </c>
      <c r="M18" s="22">
        <v>1262017</v>
      </c>
      <c r="N18" s="17"/>
      <c r="O18" s="20" t="s">
        <v>15</v>
      </c>
      <c r="P18" s="80">
        <f t="shared" si="0"/>
        <v>65.132075471698116</v>
      </c>
      <c r="Q18" s="80">
        <f t="shared" si="0"/>
        <v>57.660377358490564</v>
      </c>
      <c r="R18" s="80">
        <f t="shared" si="0"/>
        <v>72.452830188679243</v>
      </c>
      <c r="S18" s="80">
        <f t="shared" si="0"/>
        <v>107.39622641509433</v>
      </c>
      <c r="T18" s="80">
        <f t="shared" si="1"/>
        <v>100</v>
      </c>
      <c r="U18" s="80">
        <f t="shared" si="2"/>
        <v>108.60377358490567</v>
      </c>
      <c r="V18" s="80">
        <f t="shared" si="2"/>
        <v>108.69577358490567</v>
      </c>
      <c r="W18" s="80">
        <f t="shared" si="2"/>
        <v>91.96347169811321</v>
      </c>
      <c r="X18" s="80">
        <f t="shared" si="2"/>
        <v>69.697358490566032</v>
      </c>
      <c r="Y18" s="80">
        <f t="shared" si="2"/>
        <v>64.240301886792452</v>
      </c>
      <c r="Z18" s="80">
        <f t="shared" si="2"/>
        <v>64.067169811320753</v>
      </c>
      <c r="AA18" s="80">
        <f t="shared" si="2"/>
        <v>95.246566037735846</v>
      </c>
      <c r="AB18" s="60"/>
    </row>
    <row r="19" spans="1:28" s="50" customFormat="1" ht="13" x14ac:dyDescent="0.3">
      <c r="A19" s="19" t="s">
        <v>89</v>
      </c>
      <c r="B19" s="51" t="s">
        <v>95</v>
      </c>
      <c r="C19" s="23">
        <v>130057</v>
      </c>
      <c r="D19" s="23">
        <v>229080</v>
      </c>
      <c r="E19" s="23">
        <v>297819</v>
      </c>
      <c r="F19" s="23">
        <v>335626</v>
      </c>
      <c r="G19" s="23">
        <v>322063</v>
      </c>
      <c r="H19" s="23">
        <v>302514</v>
      </c>
      <c r="I19" s="23">
        <v>297398</v>
      </c>
      <c r="J19" s="23">
        <v>281375</v>
      </c>
      <c r="K19" s="23">
        <v>287341</v>
      </c>
      <c r="L19" s="23">
        <v>273819</v>
      </c>
      <c r="M19" s="24">
        <v>302607</v>
      </c>
      <c r="N19" s="17"/>
      <c r="O19" s="19" t="s">
        <v>89</v>
      </c>
      <c r="P19" s="79" t="s">
        <v>39</v>
      </c>
      <c r="Q19" s="79">
        <f t="shared" si="0"/>
        <v>38.750573555088103</v>
      </c>
      <c r="R19" s="79">
        <f t="shared" si="0"/>
        <v>68.254545237854046</v>
      </c>
      <c r="S19" s="79">
        <f t="shared" si="0"/>
        <v>88.735378069637036</v>
      </c>
      <c r="T19" s="79">
        <f t="shared" si="1"/>
        <v>100</v>
      </c>
      <c r="U19" s="79">
        <f t="shared" si="2"/>
        <v>95.958894722101391</v>
      </c>
      <c r="V19" s="79">
        <f t="shared" si="2"/>
        <v>90.134256583220605</v>
      </c>
      <c r="W19" s="79">
        <f t="shared" si="2"/>
        <v>88.609940826991945</v>
      </c>
      <c r="X19" s="79">
        <f t="shared" si="2"/>
        <v>83.835876839100663</v>
      </c>
      <c r="Y19" s="79">
        <f t="shared" si="2"/>
        <v>85.613450686180457</v>
      </c>
      <c r="Z19" s="79">
        <f t="shared" si="2"/>
        <v>81.584561386781715</v>
      </c>
      <c r="AA19" s="79">
        <f t="shared" si="2"/>
        <v>90.161965997866673</v>
      </c>
      <c r="AB19" s="60"/>
    </row>
    <row r="20" spans="1:28" s="50" customFormat="1" ht="13" x14ac:dyDescent="0.3">
      <c r="A20" s="19" t="s">
        <v>16</v>
      </c>
      <c r="B20" s="23">
        <v>132877.66666666669</v>
      </c>
      <c r="C20" s="23">
        <v>135937.16666666669</v>
      </c>
      <c r="D20" s="23">
        <v>202075</v>
      </c>
      <c r="E20" s="23">
        <v>187733</v>
      </c>
      <c r="F20" s="23">
        <v>151595</v>
      </c>
      <c r="G20" s="23">
        <v>67377</v>
      </c>
      <c r="H20" s="23">
        <v>61150.083333333299</v>
      </c>
      <c r="I20" s="23">
        <v>59543.583333333299</v>
      </c>
      <c r="J20" s="23">
        <v>59562</v>
      </c>
      <c r="K20" s="23">
        <v>62686</v>
      </c>
      <c r="L20" s="23">
        <v>63120</v>
      </c>
      <c r="M20" s="24">
        <v>63951</v>
      </c>
      <c r="N20" s="17"/>
      <c r="O20" s="19" t="s">
        <v>16</v>
      </c>
      <c r="P20" s="79">
        <f t="shared" ref="P20:S35" si="3">100*B20/$F20</f>
        <v>87.65306683377861</v>
      </c>
      <c r="Q20" s="79">
        <f t="shared" si="3"/>
        <v>89.671273239003057</v>
      </c>
      <c r="R20" s="79">
        <f t="shared" si="3"/>
        <v>133.29925129456777</v>
      </c>
      <c r="S20" s="79">
        <f t="shared" si="3"/>
        <v>123.83851710148751</v>
      </c>
      <c r="T20" s="79">
        <f t="shared" si="1"/>
        <v>100</v>
      </c>
      <c r="U20" s="79">
        <f t="shared" ref="U20:AA35" si="4">100*G20/$F20</f>
        <v>44.445397275635742</v>
      </c>
      <c r="V20" s="79">
        <f t="shared" si="4"/>
        <v>40.337796980990994</v>
      </c>
      <c r="W20" s="79">
        <f t="shared" si="4"/>
        <v>39.27806545950282</v>
      </c>
      <c r="X20" s="79">
        <f t="shared" si="4"/>
        <v>39.290214057191861</v>
      </c>
      <c r="Y20" s="79">
        <f t="shared" si="4"/>
        <v>41.350968039843004</v>
      </c>
      <c r="Z20" s="79">
        <f t="shared" si="4"/>
        <v>41.637257165473798</v>
      </c>
      <c r="AA20" s="79">
        <f t="shared" si="4"/>
        <v>42.185428279296808</v>
      </c>
      <c r="AB20" s="60"/>
    </row>
    <row r="21" spans="1:28" s="50" customFormat="1" ht="13" x14ac:dyDescent="0.3">
      <c r="A21" s="20" t="s">
        <v>17</v>
      </c>
      <c r="B21" s="21">
        <v>139435</v>
      </c>
      <c r="C21" s="21">
        <v>235366</v>
      </c>
      <c r="D21" s="21">
        <v>363370</v>
      </c>
      <c r="E21" s="21">
        <v>385307</v>
      </c>
      <c r="F21" s="21">
        <v>379973</v>
      </c>
      <c r="G21" s="21">
        <v>370099</v>
      </c>
      <c r="H21" s="21">
        <v>350145</v>
      </c>
      <c r="I21" s="21">
        <v>316286</v>
      </c>
      <c r="J21" s="21">
        <v>284381</v>
      </c>
      <c r="K21" s="21">
        <v>255885</v>
      </c>
      <c r="L21" s="21">
        <v>219773</v>
      </c>
      <c r="M21" s="22">
        <v>189322</v>
      </c>
      <c r="N21" s="17"/>
      <c r="O21" s="20" t="s">
        <v>17</v>
      </c>
      <c r="P21" s="80">
        <f t="shared" si="3"/>
        <v>36.696028402018037</v>
      </c>
      <c r="Q21" s="80">
        <f t="shared" si="3"/>
        <v>61.942822253160095</v>
      </c>
      <c r="R21" s="80">
        <f t="shared" si="3"/>
        <v>95.630479007718975</v>
      </c>
      <c r="S21" s="80">
        <f t="shared" si="3"/>
        <v>101.40378395307035</v>
      </c>
      <c r="T21" s="80">
        <f t="shared" si="1"/>
        <v>100</v>
      </c>
      <c r="U21" s="80">
        <f t="shared" si="4"/>
        <v>97.401394309595688</v>
      </c>
      <c r="V21" s="80">
        <f t="shared" si="4"/>
        <v>92.149968550397006</v>
      </c>
      <c r="W21" s="80">
        <f t="shared" si="4"/>
        <v>83.239072249870389</v>
      </c>
      <c r="X21" s="80">
        <f t="shared" si="4"/>
        <v>74.842423014266799</v>
      </c>
      <c r="Y21" s="80">
        <f t="shared" si="4"/>
        <v>67.342942788040205</v>
      </c>
      <c r="Z21" s="80">
        <f t="shared" si="4"/>
        <v>57.839109620946751</v>
      </c>
      <c r="AA21" s="80">
        <f t="shared" si="4"/>
        <v>49.825119153202991</v>
      </c>
      <c r="AB21" s="60"/>
    </row>
    <row r="22" spans="1:28" s="50" customFormat="1" ht="13" x14ac:dyDescent="0.3">
      <c r="A22" s="19" t="s">
        <v>18</v>
      </c>
      <c r="B22" s="23">
        <v>2419</v>
      </c>
      <c r="C22" s="23">
        <v>4695</v>
      </c>
      <c r="D22" s="23">
        <v>25388</v>
      </c>
      <c r="E22" s="23">
        <v>23849</v>
      </c>
      <c r="F22" s="23">
        <v>22540</v>
      </c>
      <c r="G22" s="23">
        <v>20999</v>
      </c>
      <c r="H22" s="23">
        <v>16392</v>
      </c>
      <c r="I22" s="23">
        <v>13129</v>
      </c>
      <c r="J22" s="23">
        <v>10799</v>
      </c>
      <c r="K22" s="23">
        <v>9547</v>
      </c>
      <c r="L22" s="51" t="s">
        <v>95</v>
      </c>
      <c r="M22" s="52" t="s">
        <v>95</v>
      </c>
      <c r="N22" s="17"/>
      <c r="O22" s="19" t="s">
        <v>18</v>
      </c>
      <c r="P22" s="79">
        <f t="shared" si="3"/>
        <v>10.732031943212068</v>
      </c>
      <c r="Q22" s="79">
        <f t="shared" si="3"/>
        <v>20.829636202307011</v>
      </c>
      <c r="R22" s="79">
        <f t="shared" si="3"/>
        <v>112.63531499556345</v>
      </c>
      <c r="S22" s="79">
        <f t="shared" si="3"/>
        <v>105.80745341614907</v>
      </c>
      <c r="T22" s="79">
        <f t="shared" si="1"/>
        <v>100</v>
      </c>
      <c r="U22" s="79">
        <f t="shared" si="4"/>
        <v>93.163265306122454</v>
      </c>
      <c r="V22" s="79">
        <f t="shared" si="4"/>
        <v>72.724046140195213</v>
      </c>
      <c r="W22" s="79">
        <f t="shared" si="4"/>
        <v>58.247559893522627</v>
      </c>
      <c r="X22" s="79">
        <f t="shared" si="4"/>
        <v>47.910381543921915</v>
      </c>
      <c r="Y22" s="79">
        <f t="shared" si="4"/>
        <v>42.355811889973381</v>
      </c>
      <c r="Z22" s="79" t="s">
        <v>39</v>
      </c>
      <c r="AA22" s="79" t="s">
        <v>39</v>
      </c>
      <c r="AB22" s="60"/>
    </row>
    <row r="23" spans="1:28" s="50" customFormat="1" ht="13" x14ac:dyDescent="0.3">
      <c r="A23" s="20" t="s">
        <v>19</v>
      </c>
      <c r="B23" s="21">
        <v>49817</v>
      </c>
      <c r="C23" s="21">
        <v>48045</v>
      </c>
      <c r="D23" s="21">
        <v>72203</v>
      </c>
      <c r="E23" s="21">
        <v>58950</v>
      </c>
      <c r="F23" s="21">
        <v>57354</v>
      </c>
      <c r="G23" s="21">
        <v>61759</v>
      </c>
      <c r="H23" s="21">
        <v>69351</v>
      </c>
      <c r="I23" s="21">
        <v>72054</v>
      </c>
      <c r="J23" s="21">
        <v>69780</v>
      </c>
      <c r="K23" s="21">
        <v>66500</v>
      </c>
      <c r="L23" s="21">
        <v>66701</v>
      </c>
      <c r="M23" s="22">
        <v>71032</v>
      </c>
      <c r="N23" s="17"/>
      <c r="O23" s="20" t="s">
        <v>19</v>
      </c>
      <c r="P23" s="80">
        <f t="shared" si="3"/>
        <v>86.858806709209475</v>
      </c>
      <c r="Q23" s="80">
        <f t="shared" si="3"/>
        <v>83.769222722042059</v>
      </c>
      <c r="R23" s="80">
        <f t="shared" si="3"/>
        <v>125.8900861317432</v>
      </c>
      <c r="S23" s="80">
        <f t="shared" si="3"/>
        <v>102.78271785751647</v>
      </c>
      <c r="T23" s="80">
        <f t="shared" si="1"/>
        <v>100</v>
      </c>
      <c r="U23" s="80">
        <f t="shared" si="4"/>
        <v>107.68037102904766</v>
      </c>
      <c r="V23" s="80">
        <f t="shared" si="4"/>
        <v>120.91745998535411</v>
      </c>
      <c r="W23" s="80">
        <f t="shared" si="4"/>
        <v>125.63029605607281</v>
      </c>
      <c r="X23" s="80">
        <f t="shared" si="4"/>
        <v>121.66544617637828</v>
      </c>
      <c r="Y23" s="80">
        <f t="shared" si="4"/>
        <v>115.94657739651986</v>
      </c>
      <c r="Z23" s="80">
        <f t="shared" si="4"/>
        <v>116.29703246504167</v>
      </c>
      <c r="AA23" s="80">
        <f t="shared" si="4"/>
        <v>123.84838023503156</v>
      </c>
      <c r="AB23" s="60"/>
    </row>
    <row r="24" spans="1:28" s="50" customFormat="1" ht="15" x14ac:dyDescent="0.3">
      <c r="A24" s="19" t="s">
        <v>104</v>
      </c>
      <c r="B24" s="23">
        <v>539831.76620671223</v>
      </c>
      <c r="C24" s="23">
        <v>633897.28242342465</v>
      </c>
      <c r="D24" s="23">
        <v>815899.80890410952</v>
      </c>
      <c r="E24" s="23">
        <v>879865.8340215981</v>
      </c>
      <c r="F24" s="23">
        <v>929021.59839849325</v>
      </c>
      <c r="G24" s="23">
        <v>1016303.9742042465</v>
      </c>
      <c r="H24" s="23">
        <v>1277200.0577658906</v>
      </c>
      <c r="I24" s="23">
        <v>1043746.3753424658</v>
      </c>
      <c r="J24" s="23">
        <v>1004899.3123287671</v>
      </c>
      <c r="K24" s="23">
        <v>1242682.9150684932</v>
      </c>
      <c r="L24" s="23">
        <v>1340524.7095890411</v>
      </c>
      <c r="M24" s="24">
        <v>1336519.3095890412</v>
      </c>
      <c r="N24" s="17"/>
      <c r="O24" s="19" t="s">
        <v>20</v>
      </c>
      <c r="P24" s="79">
        <f t="shared" si="3"/>
        <v>58.107558224406048</v>
      </c>
      <c r="Q24" s="79">
        <f t="shared" si="3"/>
        <v>68.232782049004811</v>
      </c>
      <c r="R24" s="79">
        <f t="shared" si="3"/>
        <v>87.82355655784643</v>
      </c>
      <c r="S24" s="79">
        <f t="shared" si="3"/>
        <v>94.708867429817246</v>
      </c>
      <c r="T24" s="79">
        <f t="shared" si="1"/>
        <v>100</v>
      </c>
      <c r="U24" s="79">
        <f t="shared" si="4"/>
        <v>109.39508575002091</v>
      </c>
      <c r="V24" s="79">
        <f t="shared" si="4"/>
        <v>137.47797252158719</v>
      </c>
      <c r="W24" s="79">
        <f t="shared" si="4"/>
        <v>112.34898920991098</v>
      </c>
      <c r="X24" s="79">
        <f t="shared" si="4"/>
        <v>108.16748653218362</v>
      </c>
      <c r="Y24" s="79">
        <f t="shared" si="4"/>
        <v>133.76254300338221</v>
      </c>
      <c r="Z24" s="79">
        <f t="shared" si="4"/>
        <v>144.29424589265989</v>
      </c>
      <c r="AA24" s="79">
        <f t="shared" si="4"/>
        <v>143.86310414020713</v>
      </c>
      <c r="AB24" s="60"/>
    </row>
    <row r="25" spans="1:28" s="50" customFormat="1" ht="13" x14ac:dyDescent="0.3">
      <c r="A25" s="20" t="s">
        <v>21</v>
      </c>
      <c r="B25" s="21">
        <v>566666</v>
      </c>
      <c r="C25" s="21">
        <v>606686</v>
      </c>
      <c r="D25" s="21">
        <v>854617</v>
      </c>
      <c r="E25" s="21">
        <v>653553</v>
      </c>
      <c r="F25" s="21">
        <v>624953</v>
      </c>
      <c r="G25" s="21">
        <v>576277</v>
      </c>
      <c r="H25" s="21">
        <v>526858</v>
      </c>
      <c r="I25" s="21">
        <v>467052</v>
      </c>
      <c r="J25" s="21">
        <v>435563</v>
      </c>
      <c r="K25" s="21">
        <v>400746</v>
      </c>
      <c r="L25" s="21">
        <v>378344</v>
      </c>
      <c r="M25" s="22">
        <v>374762</v>
      </c>
      <c r="N25" s="17"/>
      <c r="O25" s="20" t="s">
        <v>21</v>
      </c>
      <c r="P25" s="80">
        <f t="shared" si="3"/>
        <v>90.673378638073586</v>
      </c>
      <c r="Q25" s="80">
        <f t="shared" si="3"/>
        <v>97.077060194926659</v>
      </c>
      <c r="R25" s="80">
        <f t="shared" si="3"/>
        <v>136.74900352506509</v>
      </c>
      <c r="S25" s="80">
        <f t="shared" si="3"/>
        <v>104.5763441410794</v>
      </c>
      <c r="T25" s="80">
        <f t="shared" si="1"/>
        <v>100</v>
      </c>
      <c r="U25" s="80">
        <f t="shared" si="4"/>
        <v>92.21125428632233</v>
      </c>
      <c r="V25" s="80">
        <f t="shared" si="4"/>
        <v>84.303619632196344</v>
      </c>
      <c r="W25" s="80">
        <f t="shared" si="4"/>
        <v>74.733939992287418</v>
      </c>
      <c r="X25" s="80">
        <f t="shared" si="4"/>
        <v>69.695321088145832</v>
      </c>
      <c r="Y25" s="80">
        <f t="shared" si="4"/>
        <v>64.12418213849682</v>
      </c>
      <c r="Z25" s="80">
        <f t="shared" si="4"/>
        <v>60.539592577361816</v>
      </c>
      <c r="AA25" s="80">
        <f t="shared" si="4"/>
        <v>59.966429475496554</v>
      </c>
      <c r="AB25" s="60"/>
    </row>
    <row r="26" spans="1:28" s="50" customFormat="1" ht="13" x14ac:dyDescent="0.3">
      <c r="A26" s="19" t="s">
        <v>22</v>
      </c>
      <c r="B26" s="23">
        <v>243440</v>
      </c>
      <c r="C26" s="23">
        <v>272509</v>
      </c>
      <c r="D26" s="23">
        <v>210569</v>
      </c>
      <c r="E26" s="23">
        <v>359179</v>
      </c>
      <c r="F26" s="23">
        <v>337084</v>
      </c>
      <c r="G26" s="23">
        <v>336823</v>
      </c>
      <c r="H26" s="23">
        <v>343771</v>
      </c>
      <c r="I26" s="23">
        <v>361415</v>
      </c>
      <c r="J26" s="23">
        <v>373272</v>
      </c>
      <c r="K26" s="23">
        <v>374656</v>
      </c>
      <c r="L26" s="23">
        <v>375243</v>
      </c>
      <c r="M26" s="24">
        <v>421455</v>
      </c>
      <c r="N26" s="17"/>
      <c r="O26" s="19" t="s">
        <v>22</v>
      </c>
      <c r="P26" s="79">
        <f t="shared" si="3"/>
        <v>72.21938745238576</v>
      </c>
      <c r="Q26" s="79">
        <f t="shared" si="3"/>
        <v>80.843053956877213</v>
      </c>
      <c r="R26" s="79">
        <f t="shared" si="3"/>
        <v>62.467812177380118</v>
      </c>
      <c r="S26" s="79">
        <f t="shared" si="3"/>
        <v>106.55474599803017</v>
      </c>
      <c r="T26" s="79">
        <f t="shared" si="1"/>
        <v>100</v>
      </c>
      <c r="U26" s="79">
        <f t="shared" si="4"/>
        <v>99.922571228536512</v>
      </c>
      <c r="V26" s="79">
        <f t="shared" si="4"/>
        <v>101.98377852404742</v>
      </c>
      <c r="W26" s="79">
        <f t="shared" si="4"/>
        <v>107.21808213976338</v>
      </c>
      <c r="X26" s="79">
        <f t="shared" si="4"/>
        <v>110.73560299509914</v>
      </c>
      <c r="Y26" s="79">
        <f t="shared" si="4"/>
        <v>111.1461831472274</v>
      </c>
      <c r="Z26" s="79">
        <f t="shared" si="4"/>
        <v>111.32032371753034</v>
      </c>
      <c r="AA26" s="79">
        <f t="shared" si="4"/>
        <v>125.02966619596302</v>
      </c>
      <c r="AB26" s="60"/>
    </row>
    <row r="27" spans="1:28" s="50" customFormat="1" ht="13" x14ac:dyDescent="0.3">
      <c r="A27" s="20" t="s">
        <v>23</v>
      </c>
      <c r="B27" s="21">
        <v>18036</v>
      </c>
      <c r="C27" s="21">
        <v>23367</v>
      </c>
      <c r="D27" s="21">
        <v>70362</v>
      </c>
      <c r="E27" s="21">
        <v>56376</v>
      </c>
      <c r="F27" s="21">
        <v>35653</v>
      </c>
      <c r="G27" s="21">
        <v>35007</v>
      </c>
      <c r="H27" s="21">
        <v>42400</v>
      </c>
      <c r="I27" s="21">
        <v>40900</v>
      </c>
      <c r="J27" s="21">
        <v>44669</v>
      </c>
      <c r="K27" s="21">
        <v>44292</v>
      </c>
      <c r="L27" s="21">
        <v>42616</v>
      </c>
      <c r="M27" s="22">
        <v>57854</v>
      </c>
      <c r="N27" s="17"/>
      <c r="O27" s="20" t="s">
        <v>23</v>
      </c>
      <c r="P27" s="80">
        <f t="shared" si="3"/>
        <v>50.587608335904413</v>
      </c>
      <c r="Q27" s="80">
        <f t="shared" si="3"/>
        <v>65.540066754550807</v>
      </c>
      <c r="R27" s="80">
        <f t="shared" si="3"/>
        <v>197.35225647210612</v>
      </c>
      <c r="S27" s="80">
        <f t="shared" si="3"/>
        <v>158.12414102600061</v>
      </c>
      <c r="T27" s="80">
        <f t="shared" si="1"/>
        <v>100</v>
      </c>
      <c r="U27" s="80">
        <f t="shared" si="4"/>
        <v>98.188090763750594</v>
      </c>
      <c r="V27" s="80">
        <f t="shared" si="4"/>
        <v>118.92407371048719</v>
      </c>
      <c r="W27" s="80">
        <f t="shared" si="4"/>
        <v>114.7168541216728</v>
      </c>
      <c r="X27" s="80">
        <f t="shared" si="4"/>
        <v>125.28819454183379</v>
      </c>
      <c r="Y27" s="80">
        <f t="shared" si="4"/>
        <v>124.23078001851177</v>
      </c>
      <c r="Z27" s="80">
        <f t="shared" si="4"/>
        <v>119.52991333127648</v>
      </c>
      <c r="AA27" s="80">
        <f t="shared" si="4"/>
        <v>162.2696547275124</v>
      </c>
      <c r="AB27" s="60"/>
    </row>
    <row r="28" spans="1:28" s="50" customFormat="1" ht="13" x14ac:dyDescent="0.3">
      <c r="A28" s="19" t="s">
        <v>24</v>
      </c>
      <c r="B28" s="23">
        <v>4755</v>
      </c>
      <c r="C28" s="23">
        <v>4751</v>
      </c>
      <c r="D28" s="23">
        <v>6653</v>
      </c>
      <c r="E28" s="23">
        <v>6828</v>
      </c>
      <c r="F28" s="23">
        <v>6222</v>
      </c>
      <c r="G28" s="23">
        <v>6554</v>
      </c>
      <c r="H28" s="23">
        <v>7584</v>
      </c>
      <c r="I28" s="23">
        <v>7572</v>
      </c>
      <c r="J28" s="23">
        <v>7174</v>
      </c>
      <c r="K28" s="23">
        <v>6815</v>
      </c>
      <c r="L28" s="23">
        <v>6700</v>
      </c>
      <c r="M28" s="24">
        <v>8055</v>
      </c>
      <c r="N28" s="17"/>
      <c r="O28" s="19" t="s">
        <v>24</v>
      </c>
      <c r="P28" s="79">
        <f t="shared" si="3"/>
        <v>76.422372227579558</v>
      </c>
      <c r="Q28" s="79">
        <f t="shared" si="3"/>
        <v>76.358084217293481</v>
      </c>
      <c r="R28" s="79">
        <f t="shared" si="3"/>
        <v>106.9270331083253</v>
      </c>
      <c r="S28" s="79">
        <f t="shared" si="3"/>
        <v>109.73963355834137</v>
      </c>
      <c r="T28" s="79">
        <f t="shared" si="1"/>
        <v>100</v>
      </c>
      <c r="U28" s="79">
        <f t="shared" si="4"/>
        <v>105.33590485374478</v>
      </c>
      <c r="V28" s="79">
        <f t="shared" si="4"/>
        <v>121.8900675024108</v>
      </c>
      <c r="W28" s="79">
        <f t="shared" si="4"/>
        <v>121.69720347155256</v>
      </c>
      <c r="X28" s="79">
        <f t="shared" si="4"/>
        <v>115.30054644808743</v>
      </c>
      <c r="Y28" s="79">
        <f t="shared" si="4"/>
        <v>109.5306975249116</v>
      </c>
      <c r="Z28" s="79">
        <f t="shared" si="4"/>
        <v>107.68241722918675</v>
      </c>
      <c r="AA28" s="79">
        <f t="shared" si="4"/>
        <v>129.45998071359691</v>
      </c>
      <c r="AB28" s="60"/>
    </row>
    <row r="29" spans="1:28" s="50" customFormat="1" ht="13" x14ac:dyDescent="0.3">
      <c r="A29" s="20" t="s">
        <v>25</v>
      </c>
      <c r="B29" s="21">
        <v>33854.166666666657</v>
      </c>
      <c r="C29" s="21">
        <v>31904.5</v>
      </c>
      <c r="D29" s="21">
        <v>67031</v>
      </c>
      <c r="E29" s="21">
        <v>60316</v>
      </c>
      <c r="F29" s="21">
        <v>34686</v>
      </c>
      <c r="G29" s="21">
        <v>30353</v>
      </c>
      <c r="H29" s="21">
        <v>32498</v>
      </c>
      <c r="I29" s="21">
        <v>35849</v>
      </c>
      <c r="J29" s="21">
        <v>38070</v>
      </c>
      <c r="K29" s="21">
        <v>39130</v>
      </c>
      <c r="L29" s="21">
        <v>35205</v>
      </c>
      <c r="M29" s="22">
        <v>32283</v>
      </c>
      <c r="N29" s="17"/>
      <c r="O29" s="20" t="s">
        <v>25</v>
      </c>
      <c r="P29" s="80">
        <f t="shared" si="3"/>
        <v>97.601818216763704</v>
      </c>
      <c r="Q29" s="80">
        <f t="shared" si="3"/>
        <v>91.980914489995968</v>
      </c>
      <c r="R29" s="80">
        <f t="shared" si="3"/>
        <v>193.2508793173038</v>
      </c>
      <c r="S29" s="80">
        <f t="shared" si="3"/>
        <v>173.89148359568702</v>
      </c>
      <c r="T29" s="80">
        <f t="shared" si="1"/>
        <v>100</v>
      </c>
      <c r="U29" s="80">
        <f t="shared" si="4"/>
        <v>87.507928270772069</v>
      </c>
      <c r="V29" s="80">
        <f t="shared" si="4"/>
        <v>93.691979472986219</v>
      </c>
      <c r="W29" s="80">
        <f t="shared" si="4"/>
        <v>103.35293778469699</v>
      </c>
      <c r="X29" s="80">
        <f t="shared" si="4"/>
        <v>109.7560975609756</v>
      </c>
      <c r="Y29" s="80">
        <f t="shared" si="4"/>
        <v>112.81208556766418</v>
      </c>
      <c r="Z29" s="80">
        <f t="shared" si="4"/>
        <v>101.49628092025601</v>
      </c>
      <c r="AA29" s="80">
        <f t="shared" si="4"/>
        <v>93.072132848988062</v>
      </c>
      <c r="AB29" s="60"/>
    </row>
    <row r="30" spans="1:28" s="50" customFormat="1" ht="15" x14ac:dyDescent="0.3">
      <c r="A30" s="19" t="s">
        <v>106</v>
      </c>
      <c r="B30" s="51" t="s">
        <v>39</v>
      </c>
      <c r="C30" s="51" t="s">
        <v>39</v>
      </c>
      <c r="D30" s="51" t="s">
        <v>39</v>
      </c>
      <c r="E30" s="51" t="s">
        <v>39</v>
      </c>
      <c r="F30" s="51" t="s">
        <v>39</v>
      </c>
      <c r="G30" s="51" t="s">
        <v>39</v>
      </c>
      <c r="H30" s="51" t="s">
        <v>39</v>
      </c>
      <c r="I30" s="51" t="s">
        <v>39</v>
      </c>
      <c r="J30" s="51" t="s">
        <v>39</v>
      </c>
      <c r="K30" s="51" t="s">
        <v>39</v>
      </c>
      <c r="L30" s="51" t="s">
        <v>39</v>
      </c>
      <c r="M30" s="52" t="s">
        <v>39</v>
      </c>
      <c r="N30" s="17"/>
      <c r="O30" s="19" t="s">
        <v>26</v>
      </c>
      <c r="P30" s="79" t="s">
        <v>39</v>
      </c>
      <c r="Q30" s="79" t="s">
        <v>39</v>
      </c>
      <c r="R30" s="79" t="s">
        <v>39</v>
      </c>
      <c r="S30" s="79" t="s">
        <v>39</v>
      </c>
      <c r="T30" s="79" t="s">
        <v>39</v>
      </c>
      <c r="U30" s="79" t="s">
        <v>39</v>
      </c>
      <c r="V30" s="79" t="s">
        <v>39</v>
      </c>
      <c r="W30" s="79" t="s">
        <v>39</v>
      </c>
      <c r="X30" s="79" t="s">
        <v>39</v>
      </c>
      <c r="Y30" s="79" t="s">
        <v>39</v>
      </c>
      <c r="Z30" s="79" t="s">
        <v>39</v>
      </c>
      <c r="AA30" s="79" t="s">
        <v>39</v>
      </c>
      <c r="AB30" s="60"/>
    </row>
    <row r="31" spans="1:28" s="50" customFormat="1" ht="13" x14ac:dyDescent="0.3">
      <c r="A31" s="20" t="s">
        <v>28</v>
      </c>
      <c r="B31" s="21">
        <v>214880</v>
      </c>
      <c r="C31" s="21">
        <v>173750</v>
      </c>
      <c r="D31" s="21">
        <v>220400</v>
      </c>
      <c r="E31" s="21">
        <v>267000</v>
      </c>
      <c r="F31" s="21">
        <v>259417.5</v>
      </c>
      <c r="G31" s="21">
        <v>307665</v>
      </c>
      <c r="H31" s="21">
        <v>369513</v>
      </c>
      <c r="I31" s="21">
        <v>398180</v>
      </c>
      <c r="J31" s="21">
        <v>381397</v>
      </c>
      <c r="K31" s="21">
        <v>370242</v>
      </c>
      <c r="L31" s="21">
        <v>323252</v>
      </c>
      <c r="M31" s="22">
        <v>263648.3</v>
      </c>
      <c r="N31" s="17"/>
      <c r="O31" s="20" t="s">
        <v>28</v>
      </c>
      <c r="P31" s="80">
        <f t="shared" si="3"/>
        <v>82.831728776971488</v>
      </c>
      <c r="Q31" s="80">
        <f t="shared" si="3"/>
        <v>66.976977266375627</v>
      </c>
      <c r="R31" s="80">
        <f t="shared" si="3"/>
        <v>84.959572889261523</v>
      </c>
      <c r="S31" s="80">
        <f t="shared" si="3"/>
        <v>102.92289456185493</v>
      </c>
      <c r="T31" s="80">
        <f t="shared" ref="T31:T45" si="5">100*F31/$F31</f>
        <v>100</v>
      </c>
      <c r="U31" s="80">
        <f t="shared" si="4"/>
        <v>118.59839833473069</v>
      </c>
      <c r="V31" s="80">
        <f t="shared" si="4"/>
        <v>142.43950388851948</v>
      </c>
      <c r="W31" s="80">
        <f t="shared" si="4"/>
        <v>153.49003054921121</v>
      </c>
      <c r="X31" s="80">
        <f t="shared" si="4"/>
        <v>147.02053639403664</v>
      </c>
      <c r="Y31" s="80">
        <f t="shared" si="4"/>
        <v>142.72051808378387</v>
      </c>
      <c r="Z31" s="80">
        <f t="shared" si="4"/>
        <v>124.6068595989091</v>
      </c>
      <c r="AA31" s="80">
        <f t="shared" si="4"/>
        <v>101.63088457794868</v>
      </c>
      <c r="AB31" s="60"/>
    </row>
    <row r="32" spans="1:28" s="50" customFormat="1" ht="13" x14ac:dyDescent="0.3">
      <c r="A32" s="19" t="s">
        <v>29</v>
      </c>
      <c r="B32" s="23">
        <v>32111</v>
      </c>
      <c r="C32" s="23">
        <v>28282</v>
      </c>
      <c r="D32" s="23">
        <v>61157</v>
      </c>
      <c r="E32" s="23">
        <v>68999</v>
      </c>
      <c r="F32" s="23">
        <v>59765</v>
      </c>
      <c r="G32" s="23">
        <v>53120</v>
      </c>
      <c r="H32" s="23">
        <v>53685</v>
      </c>
      <c r="I32" s="23">
        <v>58792</v>
      </c>
      <c r="J32" s="23">
        <v>67161</v>
      </c>
      <c r="K32" s="23">
        <v>75668</v>
      </c>
      <c r="L32" s="23">
        <v>65870</v>
      </c>
      <c r="M32" s="24">
        <v>53156</v>
      </c>
      <c r="N32" s="17"/>
      <c r="O32" s="19" t="s">
        <v>29</v>
      </c>
      <c r="P32" s="79">
        <f t="shared" si="3"/>
        <v>53.728771019827661</v>
      </c>
      <c r="Q32" s="79">
        <f t="shared" si="3"/>
        <v>47.32201121057475</v>
      </c>
      <c r="R32" s="79">
        <f t="shared" si="3"/>
        <v>102.3291223960512</v>
      </c>
      <c r="S32" s="79">
        <f t="shared" si="3"/>
        <v>115.45051451518447</v>
      </c>
      <c r="T32" s="79">
        <f t="shared" si="5"/>
        <v>100</v>
      </c>
      <c r="U32" s="79">
        <f t="shared" si="4"/>
        <v>88.881452355057306</v>
      </c>
      <c r="V32" s="79">
        <f t="shared" si="4"/>
        <v>89.826821718397056</v>
      </c>
      <c r="W32" s="79">
        <f t="shared" si="4"/>
        <v>98.371956830921107</v>
      </c>
      <c r="X32" s="79">
        <f t="shared" si="4"/>
        <v>112.3751359491341</v>
      </c>
      <c r="Y32" s="79">
        <f t="shared" si="4"/>
        <v>126.6092194428177</v>
      </c>
      <c r="Z32" s="79">
        <f t="shared" si="4"/>
        <v>110.21500878440558</v>
      </c>
      <c r="AA32" s="79">
        <f t="shared" si="4"/>
        <v>88.941688279093114</v>
      </c>
      <c r="AB32" s="60"/>
    </row>
    <row r="33" spans="1:28" s="50" customFormat="1" ht="15" x14ac:dyDescent="0.3">
      <c r="A33" s="20" t="s">
        <v>102</v>
      </c>
      <c r="B33" s="21">
        <v>19113</v>
      </c>
      <c r="C33" s="21">
        <v>52786</v>
      </c>
      <c r="D33" s="21">
        <v>63971</v>
      </c>
      <c r="E33" s="21">
        <v>57514</v>
      </c>
      <c r="F33" s="21">
        <v>50674</v>
      </c>
      <c r="G33" s="21">
        <v>51219</v>
      </c>
      <c r="H33" s="21">
        <v>68471</v>
      </c>
      <c r="I33" s="21">
        <v>66479</v>
      </c>
      <c r="J33" s="21">
        <v>67262</v>
      </c>
      <c r="K33" s="21">
        <v>66485</v>
      </c>
      <c r="L33" s="21">
        <v>68665</v>
      </c>
      <c r="M33" s="22">
        <v>78444</v>
      </c>
      <c r="N33" s="17"/>
      <c r="O33" s="20" t="s">
        <v>30</v>
      </c>
      <c r="P33" s="80">
        <f t="shared" si="3"/>
        <v>37.717567194221886</v>
      </c>
      <c r="Q33" s="80">
        <f t="shared" si="3"/>
        <v>104.16781781584244</v>
      </c>
      <c r="R33" s="80">
        <f t="shared" si="3"/>
        <v>126.2402810119588</v>
      </c>
      <c r="S33" s="80">
        <f t="shared" si="3"/>
        <v>113.49804633539883</v>
      </c>
      <c r="T33" s="80">
        <f t="shared" si="5"/>
        <v>100</v>
      </c>
      <c r="U33" s="80">
        <f t="shared" si="4"/>
        <v>101.0755022299404</v>
      </c>
      <c r="V33" s="80">
        <f t="shared" si="4"/>
        <v>135.12057465366854</v>
      </c>
      <c r="W33" s="80">
        <f t="shared" si="4"/>
        <v>131.18956466827169</v>
      </c>
      <c r="X33" s="80">
        <f t="shared" si="4"/>
        <v>132.73473576192919</v>
      </c>
      <c r="Y33" s="80">
        <f t="shared" si="4"/>
        <v>131.20140505979398</v>
      </c>
      <c r="Z33" s="80">
        <f t="shared" si="4"/>
        <v>135.5034139795556</v>
      </c>
      <c r="AA33" s="80">
        <f t="shared" si="4"/>
        <v>154.8012787622844</v>
      </c>
      <c r="AB33" s="60"/>
    </row>
    <row r="34" spans="1:28" s="50" customFormat="1" ht="13" x14ac:dyDescent="0.3">
      <c r="A34" s="19" t="s">
        <v>31</v>
      </c>
      <c r="B34" s="23">
        <v>250633</v>
      </c>
      <c r="C34" s="23">
        <v>271269</v>
      </c>
      <c r="D34" s="23">
        <v>380007</v>
      </c>
      <c r="E34" s="23">
        <v>326582</v>
      </c>
      <c r="F34" s="23">
        <v>326471</v>
      </c>
      <c r="G34" s="23">
        <v>358250</v>
      </c>
      <c r="H34" s="23">
        <v>297778</v>
      </c>
      <c r="I34" s="23">
        <v>242378</v>
      </c>
      <c r="J34" s="23">
        <v>217315</v>
      </c>
      <c r="K34" s="23">
        <v>186700</v>
      </c>
      <c r="L34" s="23">
        <v>159583</v>
      </c>
      <c r="M34" s="24">
        <v>153268</v>
      </c>
      <c r="N34" s="17"/>
      <c r="O34" s="19" t="s">
        <v>31</v>
      </c>
      <c r="P34" s="79">
        <f t="shared" si="3"/>
        <v>76.770371640972712</v>
      </c>
      <c r="Q34" s="79">
        <f t="shared" si="3"/>
        <v>83.091300605566801</v>
      </c>
      <c r="R34" s="79">
        <f t="shared" si="3"/>
        <v>116.39839373175565</v>
      </c>
      <c r="S34" s="79">
        <f t="shared" si="3"/>
        <v>100.03399995711717</v>
      </c>
      <c r="T34" s="79">
        <f t="shared" si="5"/>
        <v>100</v>
      </c>
      <c r="U34" s="79">
        <f t="shared" si="4"/>
        <v>109.73409583087012</v>
      </c>
      <c r="V34" s="79">
        <f t="shared" si="4"/>
        <v>91.211164238171236</v>
      </c>
      <c r="W34" s="79">
        <f t="shared" si="4"/>
        <v>74.241816271583076</v>
      </c>
      <c r="X34" s="79">
        <f t="shared" si="4"/>
        <v>66.5648709992618</v>
      </c>
      <c r="Y34" s="79">
        <f t="shared" si="4"/>
        <v>57.187315259242013</v>
      </c>
      <c r="Z34" s="79">
        <f t="shared" si="4"/>
        <v>48.881217627293083</v>
      </c>
      <c r="AA34" s="79">
        <f t="shared" si="4"/>
        <v>46.946895742654021</v>
      </c>
      <c r="AB34" s="60"/>
    </row>
    <row r="35" spans="1:28" s="50" customFormat="1" ht="13" x14ac:dyDescent="0.3">
      <c r="A35" s="20" t="s">
        <v>32</v>
      </c>
      <c r="B35" s="21">
        <v>272590.33333333331</v>
      </c>
      <c r="C35" s="21">
        <v>254248.08333333331</v>
      </c>
      <c r="D35" s="21">
        <v>327429.66666666669</v>
      </c>
      <c r="E35" s="21">
        <v>344386</v>
      </c>
      <c r="F35" s="21">
        <v>295972</v>
      </c>
      <c r="G35" s="21">
        <v>368130</v>
      </c>
      <c r="H35" s="21">
        <v>396807</v>
      </c>
      <c r="I35" s="21">
        <v>338480</v>
      </c>
      <c r="J35" s="21">
        <v>276725</v>
      </c>
      <c r="K35" s="21">
        <v>231764</v>
      </c>
      <c r="L35" s="21">
        <v>195135</v>
      </c>
      <c r="M35" s="22">
        <v>173651</v>
      </c>
      <c r="N35" s="17"/>
      <c r="O35" s="20" t="s">
        <v>32</v>
      </c>
      <c r="P35" s="80">
        <f t="shared" si="3"/>
        <v>92.100040994868877</v>
      </c>
      <c r="Q35" s="80">
        <f t="shared" si="3"/>
        <v>85.902748683434012</v>
      </c>
      <c r="R35" s="80">
        <f t="shared" si="3"/>
        <v>110.62859549777231</v>
      </c>
      <c r="S35" s="80">
        <f t="shared" si="3"/>
        <v>116.35762842431041</v>
      </c>
      <c r="T35" s="80">
        <f t="shared" si="5"/>
        <v>100</v>
      </c>
      <c r="U35" s="80">
        <f t="shared" si="4"/>
        <v>124.38000891976267</v>
      </c>
      <c r="V35" s="80">
        <f t="shared" si="4"/>
        <v>134.06910113118809</v>
      </c>
      <c r="W35" s="80">
        <f t="shared" si="4"/>
        <v>114.36216939440217</v>
      </c>
      <c r="X35" s="80">
        <f t="shared" si="4"/>
        <v>93.497019988377275</v>
      </c>
      <c r="Y35" s="80">
        <f t="shared" si="4"/>
        <v>78.306055978268219</v>
      </c>
      <c r="Z35" s="80">
        <f t="shared" si="4"/>
        <v>65.930223129214923</v>
      </c>
      <c r="AA35" s="80">
        <f t="shared" si="4"/>
        <v>58.671428378360112</v>
      </c>
      <c r="AB35" s="60"/>
    </row>
    <row r="36" spans="1:28" s="50" customFormat="1" ht="13" x14ac:dyDescent="0.3">
      <c r="A36" s="19" t="s">
        <v>34</v>
      </c>
      <c r="B36" s="23">
        <v>21825</v>
      </c>
      <c r="C36" s="23">
        <v>22285</v>
      </c>
      <c r="D36" s="23">
        <v>50330</v>
      </c>
      <c r="E36" s="23">
        <v>43039</v>
      </c>
      <c r="F36" s="23">
        <v>42153.25</v>
      </c>
      <c r="G36" s="23">
        <v>42520.916666666672</v>
      </c>
      <c r="H36" s="23">
        <v>40593</v>
      </c>
      <c r="I36" s="23">
        <v>35480</v>
      </c>
      <c r="J36" s="23">
        <v>34557</v>
      </c>
      <c r="K36" s="23">
        <v>34877.916666666657</v>
      </c>
      <c r="L36" s="23">
        <v>31861.333333333328</v>
      </c>
      <c r="M36" s="24">
        <v>33131.833333333343</v>
      </c>
      <c r="N36" s="17"/>
      <c r="O36" s="19" t="s">
        <v>34</v>
      </c>
      <c r="P36" s="79">
        <f t="shared" ref="P36:S45" si="6">100*B36/$F36</f>
        <v>51.775367261124586</v>
      </c>
      <c r="Q36" s="79">
        <f t="shared" si="6"/>
        <v>52.866623569950121</v>
      </c>
      <c r="R36" s="79">
        <f t="shared" si="6"/>
        <v>119.39767396345478</v>
      </c>
      <c r="S36" s="79">
        <f t="shared" si="6"/>
        <v>102.10126146857004</v>
      </c>
      <c r="T36" s="79">
        <f t="shared" si="5"/>
        <v>100</v>
      </c>
      <c r="U36" s="79">
        <f t="shared" ref="U36:AA45" si="7">100*G36/$F36</f>
        <v>100.87221428161926</v>
      </c>
      <c r="V36" s="79">
        <f t="shared" si="7"/>
        <v>96.298624661206432</v>
      </c>
      <c r="W36" s="79">
        <f t="shared" si="7"/>
        <v>84.169073558978255</v>
      </c>
      <c r="X36" s="79">
        <f t="shared" si="7"/>
        <v>81.979444052356584</v>
      </c>
      <c r="Y36" s="79">
        <f t="shared" si="7"/>
        <v>82.7407534808506</v>
      </c>
      <c r="Z36" s="79">
        <f t="shared" si="7"/>
        <v>75.584523929550699</v>
      </c>
      <c r="AA36" s="79">
        <f t="shared" si="7"/>
        <v>78.598526408600392</v>
      </c>
      <c r="AB36" s="60"/>
    </row>
    <row r="37" spans="1:28" s="50" customFormat="1" ht="13" x14ac:dyDescent="0.3">
      <c r="A37" s="20" t="s">
        <v>35</v>
      </c>
      <c r="B37" s="21">
        <v>14270</v>
      </c>
      <c r="C37" s="21">
        <v>16666</v>
      </c>
      <c r="D37" s="21">
        <v>31162</v>
      </c>
      <c r="E37" s="21">
        <v>34623</v>
      </c>
      <c r="F37" s="21">
        <v>35463</v>
      </c>
      <c r="G37" s="21">
        <v>35614</v>
      </c>
      <c r="H37" s="21">
        <v>29895</v>
      </c>
      <c r="I37" s="21">
        <v>25452</v>
      </c>
      <c r="J37" s="21">
        <v>25342</v>
      </c>
      <c r="K37" s="21">
        <v>23820</v>
      </c>
      <c r="L37" s="21">
        <v>22207</v>
      </c>
      <c r="M37" s="22">
        <v>20457</v>
      </c>
      <c r="N37" s="17"/>
      <c r="O37" s="20" t="s">
        <v>35</v>
      </c>
      <c r="P37" s="80">
        <f t="shared" si="6"/>
        <v>40.239122465668444</v>
      </c>
      <c r="Q37" s="80">
        <f t="shared" si="6"/>
        <v>46.995460056960773</v>
      </c>
      <c r="R37" s="80">
        <f t="shared" si="6"/>
        <v>87.871866452358802</v>
      </c>
      <c r="S37" s="80">
        <f t="shared" si="6"/>
        <v>97.631334066491831</v>
      </c>
      <c r="T37" s="80">
        <f t="shared" si="5"/>
        <v>100</v>
      </c>
      <c r="U37" s="80">
        <f t="shared" si="7"/>
        <v>100.42579589995206</v>
      </c>
      <c r="V37" s="80">
        <f t="shared" si="7"/>
        <v>84.299128669317312</v>
      </c>
      <c r="W37" s="80">
        <f t="shared" si="7"/>
        <v>71.770577785297348</v>
      </c>
      <c r="X37" s="80">
        <f t="shared" si="7"/>
        <v>71.460395341623666</v>
      </c>
      <c r="Y37" s="80">
        <f t="shared" si="7"/>
        <v>67.16859825733863</v>
      </c>
      <c r="Z37" s="80">
        <f t="shared" si="7"/>
        <v>62.620195696923552</v>
      </c>
      <c r="AA37" s="80">
        <f t="shared" si="7"/>
        <v>57.685475002114877</v>
      </c>
      <c r="AB37" s="60"/>
    </row>
    <row r="38" spans="1:28" s="50" customFormat="1" ht="15" x14ac:dyDescent="0.3">
      <c r="A38" s="19" t="s">
        <v>107</v>
      </c>
      <c r="B38" s="23">
        <v>186560.25</v>
      </c>
      <c r="C38" s="23">
        <v>131184.5</v>
      </c>
      <c r="D38" s="23">
        <v>163463.75</v>
      </c>
      <c r="E38" s="23">
        <v>299324.56992748973</v>
      </c>
      <c r="F38" s="23">
        <v>263997.90196353989</v>
      </c>
      <c r="G38" s="23">
        <v>269961.6881597836</v>
      </c>
      <c r="H38" s="23">
        <v>281675.38033040991</v>
      </c>
      <c r="I38" s="23">
        <v>257248.1175506397</v>
      </c>
      <c r="J38" s="23">
        <v>240509.31932707765</v>
      </c>
      <c r="K38" s="23">
        <v>221643.03960668866</v>
      </c>
      <c r="L38" s="23">
        <v>209347.50000000003</v>
      </c>
      <c r="M38" s="24">
        <v>192052.25</v>
      </c>
      <c r="N38" s="17"/>
      <c r="O38" s="19" t="s">
        <v>36</v>
      </c>
      <c r="P38" s="79">
        <f t="shared" si="6"/>
        <v>70.667322964470145</v>
      </c>
      <c r="Q38" s="79">
        <f t="shared" si="6"/>
        <v>49.691493388503361</v>
      </c>
      <c r="R38" s="79">
        <f t="shared" si="6"/>
        <v>61.91857919483602</v>
      </c>
      <c r="S38" s="79">
        <f t="shared" si="6"/>
        <v>113.38141996629531</v>
      </c>
      <c r="T38" s="79">
        <f t="shared" si="5"/>
        <v>100</v>
      </c>
      <c r="U38" s="79">
        <f t="shared" si="7"/>
        <v>102.25902787555765</v>
      </c>
      <c r="V38" s="79">
        <f t="shared" si="7"/>
        <v>106.69606774727757</v>
      </c>
      <c r="W38" s="79">
        <f t="shared" si="7"/>
        <v>97.443243161139819</v>
      </c>
      <c r="X38" s="79">
        <f t="shared" si="7"/>
        <v>91.10273889990755</v>
      </c>
      <c r="Y38" s="79">
        <f t="shared" si="7"/>
        <v>83.956364030991139</v>
      </c>
      <c r="Z38" s="79">
        <f t="shared" si="7"/>
        <v>79.298925651656319</v>
      </c>
      <c r="AA38" s="79">
        <f t="shared" si="7"/>
        <v>72.747642527297003</v>
      </c>
      <c r="AB38" s="60"/>
    </row>
    <row r="39" spans="1:28" s="50" customFormat="1" ht="13" x14ac:dyDescent="0.3">
      <c r="A39" s="20" t="s">
        <v>37</v>
      </c>
      <c r="B39" s="21">
        <v>55346.5</v>
      </c>
      <c r="C39" s="21">
        <v>82819.75</v>
      </c>
      <c r="D39" s="61" t="s">
        <v>95</v>
      </c>
      <c r="E39" s="61" t="s">
        <v>95</v>
      </c>
      <c r="F39" s="21">
        <v>26846.333333333328</v>
      </c>
      <c r="G39" s="21">
        <v>30911.5</v>
      </c>
      <c r="H39" s="21">
        <v>33387</v>
      </c>
      <c r="I39" s="21">
        <v>40480</v>
      </c>
      <c r="J39" s="21">
        <v>43735</v>
      </c>
      <c r="K39" s="21">
        <v>64449</v>
      </c>
      <c r="L39" s="21">
        <v>54958</v>
      </c>
      <c r="M39" s="22">
        <v>91011</v>
      </c>
      <c r="N39" s="17"/>
      <c r="O39" s="20" t="s">
        <v>37</v>
      </c>
      <c r="P39" s="80">
        <f t="shared" si="6"/>
        <v>206.16036951042355</v>
      </c>
      <c r="Q39" s="80">
        <f t="shared" si="6"/>
        <v>308.49557357305162</v>
      </c>
      <c r="R39" s="80" t="s">
        <v>39</v>
      </c>
      <c r="S39" s="80" t="s">
        <v>39</v>
      </c>
      <c r="T39" s="80">
        <f t="shared" si="5"/>
        <v>100</v>
      </c>
      <c r="U39" s="80">
        <f t="shared" si="7"/>
        <v>115.1423533940079</v>
      </c>
      <c r="V39" s="80">
        <f t="shared" si="7"/>
        <v>124.36335191646286</v>
      </c>
      <c r="W39" s="80">
        <f t="shared" si="7"/>
        <v>150.78409217894438</v>
      </c>
      <c r="X39" s="80">
        <f t="shared" si="7"/>
        <v>162.9086529507444</v>
      </c>
      <c r="Y39" s="80">
        <f t="shared" si="7"/>
        <v>240.06630328163999</v>
      </c>
      <c r="Z39" s="80">
        <f t="shared" si="7"/>
        <v>204.71324451507968</v>
      </c>
      <c r="AA39" s="80">
        <f t="shared" si="7"/>
        <v>339.00718906368348</v>
      </c>
      <c r="AB39" s="60"/>
    </row>
    <row r="40" spans="1:28" s="50" customFormat="1" ht="15" x14ac:dyDescent="0.3">
      <c r="A40" s="19" t="s">
        <v>105</v>
      </c>
      <c r="B40" s="23">
        <v>2712460.903846154</v>
      </c>
      <c r="C40" s="23">
        <v>4255176.25</v>
      </c>
      <c r="D40" s="23">
        <v>9646431.4807692319</v>
      </c>
      <c r="E40" s="23">
        <v>9685728.5769230761</v>
      </c>
      <c r="F40" s="23">
        <v>7691745.288461538</v>
      </c>
      <c r="G40" s="23">
        <v>6004330.4807692301</v>
      </c>
      <c r="H40" s="23">
        <v>4707815.230769231</v>
      </c>
      <c r="I40" s="23">
        <v>2739973.0192307644</v>
      </c>
      <c r="J40" s="23">
        <v>2381486.8846153845</v>
      </c>
      <c r="K40" s="23">
        <v>2230614.0794629902</v>
      </c>
      <c r="L40" s="23">
        <v>1991662.8461538462</v>
      </c>
      <c r="M40" s="24">
        <v>1786332.7115384615</v>
      </c>
      <c r="N40" s="17"/>
      <c r="O40" s="19" t="s">
        <v>38</v>
      </c>
      <c r="P40" s="79">
        <f t="shared" si="6"/>
        <v>35.264570030876392</v>
      </c>
      <c r="Q40" s="79">
        <f t="shared" si="6"/>
        <v>55.321335931173273</v>
      </c>
      <c r="R40" s="79">
        <f t="shared" si="6"/>
        <v>125.4127784917675</v>
      </c>
      <c r="S40" s="79">
        <f t="shared" si="6"/>
        <v>125.92367809491471</v>
      </c>
      <c r="T40" s="79">
        <f t="shared" si="5"/>
        <v>100</v>
      </c>
      <c r="U40" s="79">
        <f t="shared" si="7"/>
        <v>78.062003558235148</v>
      </c>
      <c r="V40" s="79">
        <f t="shared" si="7"/>
        <v>61.206072929007021</v>
      </c>
      <c r="W40" s="79">
        <f t="shared" si="7"/>
        <v>35.622253682022269</v>
      </c>
      <c r="X40" s="79">
        <f t="shared" si="7"/>
        <v>30.961593179481337</v>
      </c>
      <c r="Y40" s="79">
        <f t="shared" si="7"/>
        <v>29.000103303071619</v>
      </c>
      <c r="Z40" s="79">
        <f t="shared" si="7"/>
        <v>25.893510139260062</v>
      </c>
      <c r="AA40" s="79">
        <f t="shared" si="7"/>
        <v>23.224023216397409</v>
      </c>
      <c r="AB40" s="60"/>
    </row>
    <row r="41" spans="1:28" s="50" customFormat="1" ht="13" x14ac:dyDescent="0.3">
      <c r="A41" s="20" t="s">
        <v>3</v>
      </c>
      <c r="B41" s="21">
        <v>61030</v>
      </c>
      <c r="C41" s="21">
        <v>63465</v>
      </c>
      <c r="D41" s="21">
        <v>117501</v>
      </c>
      <c r="E41" s="21">
        <v>133743.83333333331</v>
      </c>
      <c r="F41" s="21">
        <v>106580</v>
      </c>
      <c r="G41" s="21">
        <v>117688</v>
      </c>
      <c r="H41" s="21">
        <v>116525</v>
      </c>
      <c r="I41" s="21">
        <v>100806</v>
      </c>
      <c r="J41" s="21">
        <v>90192</v>
      </c>
      <c r="K41" s="21">
        <v>87837</v>
      </c>
      <c r="L41" s="21">
        <v>79207</v>
      </c>
      <c r="M41" s="22">
        <v>72743</v>
      </c>
      <c r="N41" s="17"/>
      <c r="O41" s="20" t="s">
        <v>3</v>
      </c>
      <c r="P41" s="80">
        <f>100*B41/$F41</f>
        <v>57.262150497279038</v>
      </c>
      <c r="Q41" s="80">
        <f t="shared" si="6"/>
        <v>59.546819290673675</v>
      </c>
      <c r="R41" s="80">
        <f t="shared" si="6"/>
        <v>110.24676299493338</v>
      </c>
      <c r="S41" s="80">
        <f t="shared" si="6"/>
        <v>125.48680177644334</v>
      </c>
      <c r="T41" s="80">
        <f t="shared" si="5"/>
        <v>100</v>
      </c>
      <c r="U41" s="80">
        <f t="shared" si="7"/>
        <v>110.42221805216738</v>
      </c>
      <c r="V41" s="80">
        <f t="shared" si="7"/>
        <v>109.33101895289923</v>
      </c>
      <c r="W41" s="80">
        <f t="shared" si="7"/>
        <v>94.582473259523368</v>
      </c>
      <c r="X41" s="80">
        <f t="shared" si="7"/>
        <v>84.623756802401957</v>
      </c>
      <c r="Y41" s="80">
        <f t="shared" si="7"/>
        <v>82.414148996059296</v>
      </c>
      <c r="Z41" s="80">
        <f t="shared" si="7"/>
        <v>74.316945017826981</v>
      </c>
      <c r="AA41" s="80">
        <f t="shared" si="7"/>
        <v>68.252017264027018</v>
      </c>
      <c r="AB41" s="60"/>
    </row>
    <row r="42" spans="1:28" s="50" customFormat="1" ht="13" x14ac:dyDescent="0.3">
      <c r="A42" s="19" t="s">
        <v>7</v>
      </c>
      <c r="B42" s="23">
        <v>9385</v>
      </c>
      <c r="C42" s="23">
        <v>8950</v>
      </c>
      <c r="D42" s="23">
        <v>12973</v>
      </c>
      <c r="E42" s="23">
        <v>14174</v>
      </c>
      <c r="F42" s="23">
        <v>16376</v>
      </c>
      <c r="G42" s="23">
        <v>19388</v>
      </c>
      <c r="H42" s="23">
        <v>21660</v>
      </c>
      <c r="I42" s="23">
        <v>16495</v>
      </c>
      <c r="J42" s="23">
        <v>15060</v>
      </c>
      <c r="K42" s="23">
        <v>13893</v>
      </c>
      <c r="L42" s="51" t="s">
        <v>95</v>
      </c>
      <c r="M42" s="52" t="s">
        <v>95</v>
      </c>
      <c r="N42" s="17"/>
      <c r="O42" s="19" t="s">
        <v>7</v>
      </c>
      <c r="P42" s="79">
        <f t="shared" si="6"/>
        <v>57.309477283829992</v>
      </c>
      <c r="Q42" s="79">
        <f t="shared" si="6"/>
        <v>54.653150952613579</v>
      </c>
      <c r="R42" s="79">
        <f t="shared" si="6"/>
        <v>79.219589643380559</v>
      </c>
      <c r="S42" s="79">
        <f t="shared" si="6"/>
        <v>86.553492916463114</v>
      </c>
      <c r="T42" s="79">
        <f t="shared" si="5"/>
        <v>100</v>
      </c>
      <c r="U42" s="79">
        <f t="shared" si="7"/>
        <v>118.39276990718125</v>
      </c>
      <c r="V42" s="79">
        <f t="shared" si="7"/>
        <v>132.26673180263802</v>
      </c>
      <c r="W42" s="79">
        <f t="shared" si="7"/>
        <v>100.7266731802638</v>
      </c>
      <c r="X42" s="79">
        <f t="shared" si="7"/>
        <v>91.963849535906206</v>
      </c>
      <c r="Y42" s="79">
        <f t="shared" si="7"/>
        <v>84.83756717147044</v>
      </c>
      <c r="Z42" s="79" t="s">
        <v>39</v>
      </c>
      <c r="AA42" s="79" t="s">
        <v>39</v>
      </c>
      <c r="AB42" s="60"/>
    </row>
    <row r="43" spans="1:28" s="50" customFormat="1" ht="13" x14ac:dyDescent="0.3">
      <c r="A43" s="20" t="s">
        <v>90</v>
      </c>
      <c r="B43" s="21">
        <v>56603</v>
      </c>
      <c r="C43" s="21">
        <v>57256</v>
      </c>
      <c r="D43" s="21">
        <v>68967</v>
      </c>
      <c r="E43" s="21">
        <v>74439</v>
      </c>
      <c r="F43" s="21">
        <v>74501</v>
      </c>
      <c r="G43" s="21">
        <v>74171</v>
      </c>
      <c r="H43" s="21">
        <v>70479</v>
      </c>
      <c r="I43" s="21">
        <v>58347</v>
      </c>
      <c r="J43" s="21">
        <v>48442</v>
      </c>
      <c r="K43" s="21">
        <v>39907</v>
      </c>
      <c r="L43" s="21">
        <v>33977</v>
      </c>
      <c r="M43" s="22">
        <v>29795</v>
      </c>
      <c r="N43" s="17"/>
      <c r="O43" s="20" t="s">
        <v>90</v>
      </c>
      <c r="P43" s="80">
        <f t="shared" ref="P43:AA43" si="8">100*B43/$F43</f>
        <v>75.976161393806791</v>
      </c>
      <c r="Q43" s="80">
        <f t="shared" si="8"/>
        <v>76.852659695843002</v>
      </c>
      <c r="R43" s="80">
        <f t="shared" si="8"/>
        <v>92.57191178641898</v>
      </c>
      <c r="S43" s="80">
        <f t="shared" si="8"/>
        <v>99.916779640541733</v>
      </c>
      <c r="T43" s="80">
        <f t="shared" si="8"/>
        <v>100</v>
      </c>
      <c r="U43" s="80">
        <f t="shared" si="8"/>
        <v>99.557052925464092</v>
      </c>
      <c r="V43" s="80">
        <f t="shared" si="8"/>
        <v>94.601414746110791</v>
      </c>
      <c r="W43" s="80">
        <f t="shared" si="8"/>
        <v>78.317069569535974</v>
      </c>
      <c r="X43" s="80">
        <f t="shared" si="8"/>
        <v>65.02194601414746</v>
      </c>
      <c r="Y43" s="80">
        <f t="shared" si="8"/>
        <v>53.565723950014096</v>
      </c>
      <c r="Z43" s="80">
        <f t="shared" si="8"/>
        <v>45.60609924698997</v>
      </c>
      <c r="AA43" s="80">
        <f t="shared" si="8"/>
        <v>39.992751775143958</v>
      </c>
      <c r="AB43" s="60"/>
    </row>
    <row r="44" spans="1:28" s="50" customFormat="1" ht="13" x14ac:dyDescent="0.3">
      <c r="A44" s="20" t="s">
        <v>27</v>
      </c>
      <c r="B44" s="21">
        <v>6119.75</v>
      </c>
      <c r="C44" s="21">
        <v>5611.25</v>
      </c>
      <c r="D44" s="21">
        <v>9162.75</v>
      </c>
      <c r="E44" s="21">
        <v>8245.75</v>
      </c>
      <c r="F44" s="21">
        <v>7434</v>
      </c>
      <c r="G44" s="21">
        <v>7722</v>
      </c>
      <c r="H44" s="21">
        <v>7367</v>
      </c>
      <c r="I44" s="21">
        <v>6963</v>
      </c>
      <c r="J44" s="21">
        <v>4368</v>
      </c>
      <c r="K44" s="21">
        <v>2865.25</v>
      </c>
      <c r="L44" s="21">
        <v>2999</v>
      </c>
      <c r="M44" s="22">
        <v>2327</v>
      </c>
      <c r="N44" s="17"/>
      <c r="O44" s="20" t="s">
        <v>27</v>
      </c>
      <c r="P44" s="80">
        <f t="shared" si="6"/>
        <v>82.321092278719391</v>
      </c>
      <c r="Q44" s="80">
        <f t="shared" si="6"/>
        <v>75.48089857411891</v>
      </c>
      <c r="R44" s="80">
        <f t="shared" si="6"/>
        <v>123.2546408393866</v>
      </c>
      <c r="S44" s="80">
        <f t="shared" si="6"/>
        <v>110.91942426688189</v>
      </c>
      <c r="T44" s="80">
        <f t="shared" si="5"/>
        <v>100</v>
      </c>
      <c r="U44" s="80">
        <f t="shared" si="7"/>
        <v>103.87409200968523</v>
      </c>
      <c r="V44" s="80">
        <f t="shared" si="7"/>
        <v>99.098735539413511</v>
      </c>
      <c r="W44" s="80">
        <f t="shared" si="7"/>
        <v>93.664245359160617</v>
      </c>
      <c r="X44" s="80">
        <f t="shared" si="7"/>
        <v>58.757062146892657</v>
      </c>
      <c r="Y44" s="80">
        <f t="shared" si="7"/>
        <v>38.542507398439604</v>
      </c>
      <c r="Z44" s="80">
        <f t="shared" si="7"/>
        <v>40.341673392520853</v>
      </c>
      <c r="AA44" s="80">
        <f t="shared" si="7"/>
        <v>31.302125369921981</v>
      </c>
      <c r="AB44" s="60"/>
    </row>
    <row r="45" spans="1:28" s="50" customFormat="1" ht="13" x14ac:dyDescent="0.3">
      <c r="A45" s="19" t="s">
        <v>33</v>
      </c>
      <c r="B45" s="23">
        <v>128526</v>
      </c>
      <c r="C45" s="23">
        <v>108537</v>
      </c>
      <c r="D45" s="23">
        <v>306759</v>
      </c>
      <c r="E45" s="23">
        <v>384328</v>
      </c>
      <c r="F45" s="23">
        <v>194821</v>
      </c>
      <c r="G45" s="23">
        <v>159595</v>
      </c>
      <c r="H45" s="23">
        <v>171540.5</v>
      </c>
      <c r="I45" s="23">
        <v>142473.91666666669</v>
      </c>
      <c r="J45" s="23">
        <v>103259.83333333334</v>
      </c>
      <c r="K45" s="23">
        <v>83697.5</v>
      </c>
      <c r="L45" s="23">
        <v>73065.5</v>
      </c>
      <c r="M45" s="24">
        <v>59179</v>
      </c>
      <c r="N45" s="17"/>
      <c r="O45" s="19" t="s">
        <v>33</v>
      </c>
      <c r="P45" s="79">
        <f t="shared" si="6"/>
        <v>65.971327526293365</v>
      </c>
      <c r="Q45" s="79">
        <f t="shared" si="6"/>
        <v>55.711139969510477</v>
      </c>
      <c r="R45" s="79">
        <f t="shared" si="6"/>
        <v>157.45684500130889</v>
      </c>
      <c r="S45" s="79">
        <f t="shared" si="6"/>
        <v>197.2723679685455</v>
      </c>
      <c r="T45" s="79">
        <f t="shared" si="5"/>
        <v>100</v>
      </c>
      <c r="U45" s="79">
        <f t="shared" si="7"/>
        <v>81.918786989082292</v>
      </c>
      <c r="V45" s="79">
        <f t="shared" si="7"/>
        <v>88.050312851284005</v>
      </c>
      <c r="W45" s="79">
        <f t="shared" si="7"/>
        <v>73.130677219943777</v>
      </c>
      <c r="X45" s="79">
        <f t="shared" si="7"/>
        <v>53.002414181907156</v>
      </c>
      <c r="Y45" s="79">
        <f t="shared" si="7"/>
        <v>42.96123107878514</v>
      </c>
      <c r="Z45" s="79">
        <f t="shared" si="7"/>
        <v>37.503913849123045</v>
      </c>
      <c r="AA45" s="79">
        <f t="shared" si="7"/>
        <v>30.376088819993736</v>
      </c>
      <c r="AB45" s="60"/>
    </row>
    <row r="46" spans="1:28" s="50" customFormat="1" ht="13" x14ac:dyDescent="0.3">
      <c r="A46" s="20"/>
      <c r="B46" s="25"/>
      <c r="C46" s="25"/>
      <c r="D46" s="25"/>
      <c r="E46" s="25"/>
      <c r="F46" s="25"/>
      <c r="G46" s="25"/>
      <c r="H46" s="25"/>
      <c r="I46" s="25"/>
      <c r="J46" s="21"/>
      <c r="K46" s="21"/>
      <c r="L46" s="21"/>
      <c r="M46" s="22"/>
      <c r="N46" s="17"/>
      <c r="O46" s="20" t="s">
        <v>40</v>
      </c>
      <c r="P46" s="80">
        <f>AVERAGE(P5:P40)</f>
        <v>73.768027466000717</v>
      </c>
      <c r="Q46" s="80">
        <f>AVERAGE(Q5:Q40)</f>
        <v>78.553127356437841</v>
      </c>
      <c r="R46" s="80">
        <f>AVERAGE(R5:R40)</f>
        <v>112.0299778317609</v>
      </c>
      <c r="S46" s="80">
        <f>AVERAGE(S5:S40)</f>
        <v>113.17776767930036</v>
      </c>
      <c r="T46" s="80">
        <f>AVERAGE(T5:T40)</f>
        <v>100</v>
      </c>
      <c r="U46" s="80">
        <f t="shared" ref="U46:AA46" si="9">AVERAGE(U5:U40)</f>
        <v>99.304404860701652</v>
      </c>
      <c r="V46" s="80">
        <f t="shared" si="9"/>
        <v>103.60366949484155</v>
      </c>
      <c r="W46" s="80">
        <f t="shared" si="9"/>
        <v>100.85053718130641</v>
      </c>
      <c r="X46" s="80">
        <f t="shared" si="9"/>
        <v>99.407196221062577</v>
      </c>
      <c r="Y46" s="80">
        <f t="shared" si="9"/>
        <v>100.29940334106041</v>
      </c>
      <c r="Z46" s="80">
        <f t="shared" si="9"/>
        <v>96.533880153139449</v>
      </c>
      <c r="AA46" s="80">
        <f t="shared" si="9"/>
        <v>100.24330891953875</v>
      </c>
      <c r="AB46" s="60"/>
    </row>
    <row r="47" spans="1:28" s="50" customFormat="1" ht="13" x14ac:dyDescent="0.3">
      <c r="A47" s="27"/>
      <c r="B47" s="28"/>
      <c r="C47" s="28"/>
      <c r="D47" s="28"/>
      <c r="E47" s="28"/>
      <c r="F47" s="28"/>
      <c r="G47" s="28"/>
      <c r="H47" s="28"/>
      <c r="I47" s="28"/>
      <c r="J47" s="28"/>
      <c r="K47" s="28"/>
      <c r="L47" s="28"/>
      <c r="M47" s="29"/>
      <c r="N47" s="17"/>
      <c r="O47" s="30" t="s">
        <v>74</v>
      </c>
      <c r="P47" s="82">
        <f>AVERAGE(P6,P7,P11,P12,P13,P14,P15,P16,P17,P20,P21,P24,P27,P28,P29,P31,P34,P35,P36,P37,P38,P41,P42,P44,P45,P19,P43,P18)</f>
        <v>71.479603066941479</v>
      </c>
      <c r="Q47" s="82">
        <f t="shared" ref="Q47:AA47" si="10">AVERAGE(Q6,Q7,Q11,Q12,Q13,Q14,Q15,Q16,Q17,Q20,Q21,Q24,Q27,Q28,Q29,Q31,Q34,Q35,Q36,Q37,Q38,Q41,Q42,Q44,Q45,Q19,Q43,Q18)</f>
        <v>69.748175142819932</v>
      </c>
      <c r="R47" s="82">
        <f t="shared" si="10"/>
        <v>112.08754556318611</v>
      </c>
      <c r="S47" s="82">
        <f t="shared" si="10"/>
        <v>115.83127686562293</v>
      </c>
      <c r="T47" s="82">
        <f t="shared" si="10"/>
        <v>100</v>
      </c>
      <c r="U47" s="82">
        <f t="shared" si="10"/>
        <v>100.4220040353832</v>
      </c>
      <c r="V47" s="82">
        <f t="shared" si="10"/>
        <v>104.39229750779779</v>
      </c>
      <c r="W47" s="82">
        <f t="shared" si="10"/>
        <v>97.505296277025877</v>
      </c>
      <c r="X47" s="82">
        <f t="shared" si="10"/>
        <v>91.492654848254546</v>
      </c>
      <c r="Y47" s="82">
        <f t="shared" si="10"/>
        <v>87.901631606331193</v>
      </c>
      <c r="Z47" s="82">
        <f t="shared" si="10"/>
        <v>82.798305548423727</v>
      </c>
      <c r="AA47" s="83">
        <f t="shared" si="10"/>
        <v>81.642410259844098</v>
      </c>
      <c r="AB47" s="71"/>
    </row>
    <row r="49" spans="1:19" x14ac:dyDescent="0.3">
      <c r="A49" s="53" t="s">
        <v>84</v>
      </c>
      <c r="B49" s="54"/>
      <c r="C49" s="54"/>
      <c r="D49" s="54"/>
      <c r="E49" s="54"/>
      <c r="F49" s="54"/>
      <c r="G49" s="54"/>
      <c r="H49" s="54"/>
      <c r="I49" s="54"/>
      <c r="J49" s="54"/>
      <c r="K49" s="54"/>
      <c r="L49" s="54"/>
      <c r="M49" s="54"/>
    </row>
    <row r="50" spans="1:19" ht="99" customHeight="1" x14ac:dyDescent="0.3">
      <c r="A50" s="98" t="s">
        <v>128</v>
      </c>
      <c r="B50" s="98"/>
      <c r="C50" s="98"/>
      <c r="D50" s="98"/>
      <c r="E50" s="98"/>
      <c r="F50" s="98"/>
      <c r="G50" s="98"/>
      <c r="H50" s="98"/>
      <c r="I50" s="98"/>
      <c r="J50" s="98"/>
      <c r="K50" s="98"/>
      <c r="L50" s="98"/>
      <c r="M50" s="98"/>
      <c r="N50" s="55"/>
      <c r="O50" s="55"/>
      <c r="P50" s="55"/>
      <c r="Q50" s="55"/>
      <c r="R50" s="55"/>
      <c r="S50" s="55"/>
    </row>
  </sheetData>
  <mergeCells count="1">
    <mergeCell ref="A50:M50"/>
  </mergeCells>
  <hyperlinks>
    <hyperlink ref="J1" location="README!A1" display="back to README"/>
  </hyperlinks>
  <pageMargins left="0.70866141732283472" right="0.70866141732283472" top="0.74803149606299213" bottom="0.74803149606299213" header="0.31496062992125984" footer="0.31496062992125984"/>
  <pageSetup paperSize="9" scale="63" orientation="landscape" r:id="rId1"/>
  <headerFooter>
    <oddFooter>&amp;ROECD Database on social benefit recipeints - www.oecd.org/social/recipients.htm</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55" zoomScaleNormal="55" workbookViewId="0">
      <selection activeCell="AD21" sqref="AD21"/>
    </sheetView>
  </sheetViews>
  <sheetFormatPr defaultRowHeight="14" x14ac:dyDescent="0.3"/>
  <cols>
    <col min="1" max="1" width="8.6328125" style="4" customWidth="1"/>
    <col min="2" max="13" width="12.6328125" style="4" customWidth="1"/>
    <col min="14" max="14" width="10.6328125" style="4" customWidth="1"/>
    <col min="15" max="25" width="8.6328125" style="4" customWidth="1"/>
    <col min="26" max="16384" width="8.7265625" style="4"/>
  </cols>
  <sheetData>
    <row r="1" spans="1:27" ht="18" x14ac:dyDescent="0.4">
      <c r="A1" s="9" t="s">
        <v>52</v>
      </c>
      <c r="B1" s="10"/>
      <c r="C1" s="10"/>
      <c r="D1" s="10"/>
      <c r="E1" s="10"/>
      <c r="F1" s="10"/>
      <c r="G1" s="10"/>
      <c r="H1" s="10"/>
      <c r="I1" s="10"/>
      <c r="J1" s="11" t="s">
        <v>58</v>
      </c>
      <c r="K1" s="11"/>
      <c r="L1" s="11"/>
      <c r="N1" s="12"/>
      <c r="O1" s="12" t="s">
        <v>52</v>
      </c>
      <c r="P1" s="12"/>
      <c r="Q1" s="12"/>
      <c r="R1" s="12"/>
      <c r="S1" s="12"/>
      <c r="T1" s="12"/>
      <c r="U1" s="12"/>
    </row>
    <row r="2" spans="1:27" x14ac:dyDescent="0.3">
      <c r="A2" s="13" t="s">
        <v>76</v>
      </c>
      <c r="B2" s="13"/>
      <c r="C2" s="13"/>
      <c r="D2" s="13"/>
      <c r="E2" s="13"/>
      <c r="F2" s="13"/>
      <c r="G2" s="13"/>
      <c r="H2" s="13"/>
      <c r="I2" s="13"/>
      <c r="N2" s="7"/>
      <c r="O2" s="7" t="s">
        <v>91</v>
      </c>
      <c r="P2" s="7"/>
      <c r="Q2" s="7"/>
      <c r="R2" s="7"/>
      <c r="S2" s="7"/>
      <c r="T2" s="7"/>
      <c r="U2" s="7"/>
    </row>
    <row r="3" spans="1:27" x14ac:dyDescent="0.3">
      <c r="A3" s="40"/>
      <c r="B3" s="40"/>
      <c r="C3" s="40"/>
      <c r="D3" s="40"/>
      <c r="E3" s="40"/>
      <c r="F3" s="40"/>
      <c r="G3" s="40"/>
      <c r="H3" s="40"/>
      <c r="I3" s="40"/>
      <c r="M3" s="41"/>
      <c r="N3" s="41"/>
      <c r="O3" s="41"/>
      <c r="P3" s="41"/>
      <c r="Q3" s="41"/>
      <c r="R3" s="41"/>
      <c r="S3" s="41"/>
      <c r="T3" s="41"/>
      <c r="U3" s="41"/>
    </row>
    <row r="4" spans="1:27" s="17" customFormat="1" ht="13.5" thickBot="1" x14ac:dyDescent="0.35">
      <c r="A4" s="14"/>
      <c r="B4" s="15" t="s">
        <v>41</v>
      </c>
      <c r="C4" s="15" t="s">
        <v>42</v>
      </c>
      <c r="D4" s="15" t="s">
        <v>43</v>
      </c>
      <c r="E4" s="15" t="s">
        <v>44</v>
      </c>
      <c r="F4" s="15" t="s">
        <v>45</v>
      </c>
      <c r="G4" s="15" t="s">
        <v>46</v>
      </c>
      <c r="H4" s="15" t="s">
        <v>65</v>
      </c>
      <c r="I4" s="15" t="s">
        <v>66</v>
      </c>
      <c r="J4" s="15" t="s">
        <v>70</v>
      </c>
      <c r="K4" s="15" t="s">
        <v>71</v>
      </c>
      <c r="L4" s="15" t="s">
        <v>92</v>
      </c>
      <c r="M4" s="16" t="s">
        <v>93</v>
      </c>
      <c r="O4" s="14"/>
      <c r="P4" s="15" t="s">
        <v>41</v>
      </c>
      <c r="Q4" s="15" t="s">
        <v>42</v>
      </c>
      <c r="R4" s="15" t="s">
        <v>43</v>
      </c>
      <c r="S4" s="15" t="s">
        <v>44</v>
      </c>
      <c r="T4" s="15" t="s">
        <v>45</v>
      </c>
      <c r="U4" s="15" t="s">
        <v>46</v>
      </c>
      <c r="V4" s="15" t="s">
        <v>65</v>
      </c>
      <c r="W4" s="15" t="s">
        <v>66</v>
      </c>
      <c r="X4" s="15" t="s">
        <v>70</v>
      </c>
      <c r="Y4" s="15" t="s">
        <v>71</v>
      </c>
      <c r="Z4" s="15" t="s">
        <v>92</v>
      </c>
      <c r="AA4" s="16" t="s">
        <v>93</v>
      </c>
    </row>
    <row r="5" spans="1:27" s="17" customFormat="1" ht="13.5" thickTop="1" x14ac:dyDescent="0.3">
      <c r="A5" s="18" t="s">
        <v>0</v>
      </c>
      <c r="B5" s="1">
        <v>332578</v>
      </c>
      <c r="C5" s="1">
        <v>325136</v>
      </c>
      <c r="D5" s="1">
        <v>353273</v>
      </c>
      <c r="E5" s="1">
        <v>376972</v>
      </c>
      <c r="F5" s="1">
        <v>407900</v>
      </c>
      <c r="G5" s="1">
        <v>354245</v>
      </c>
      <c r="H5" s="1">
        <v>333369</v>
      </c>
      <c r="I5" s="1">
        <v>327715</v>
      </c>
      <c r="J5" s="1">
        <v>317316</v>
      </c>
      <c r="K5" s="1">
        <v>314813</v>
      </c>
      <c r="L5" s="1">
        <v>287010</v>
      </c>
      <c r="M5" s="2">
        <v>263147</v>
      </c>
      <c r="O5" s="19" t="s">
        <v>0</v>
      </c>
      <c r="P5" s="79">
        <f t="shared" ref="P5:P45" si="0">100*B5/$F5</f>
        <v>81.534199558715372</v>
      </c>
      <c r="Q5" s="79">
        <f t="shared" ref="Q5:Q45" si="1">100*C5/$F5</f>
        <v>79.709732777641577</v>
      </c>
      <c r="R5" s="79">
        <f t="shared" ref="R5:R45" si="2">100*D5/$F5</f>
        <v>86.607746996812949</v>
      </c>
      <c r="S5" s="79">
        <f t="shared" ref="S5:S45" si="3">100*E5/$F5</f>
        <v>92.417749448394218</v>
      </c>
      <c r="T5" s="79">
        <f t="shared" ref="T5:T29" si="4">100*F5/$F5</f>
        <v>100</v>
      </c>
      <c r="U5" s="79">
        <f t="shared" ref="U5:U45" si="5">100*G5/$F5</f>
        <v>86.846040696249077</v>
      </c>
      <c r="V5" s="79">
        <f t="shared" ref="V5:V45" si="6">100*H5/$F5</f>
        <v>81.728119637165975</v>
      </c>
      <c r="W5" s="79">
        <f t="shared" ref="W5:W45" si="7">100*I5/$F5</f>
        <v>80.341995587153718</v>
      </c>
      <c r="X5" s="79">
        <f t="shared" ref="X5:X45" si="8">100*J5/$F5</f>
        <v>77.792596224564846</v>
      </c>
      <c r="Y5" s="79">
        <f t="shared" ref="Y5:Y45" si="9">100*K5/$F5</f>
        <v>77.178965432704089</v>
      </c>
      <c r="Z5" s="79">
        <f t="shared" ref="Z5:Z45" si="10">100*L5/$F5</f>
        <v>70.362834027948026</v>
      </c>
      <c r="AA5" s="86">
        <f t="shared" ref="AA5:AA45" si="11">100*M5/$F5</f>
        <v>64.51262564354009</v>
      </c>
    </row>
    <row r="6" spans="1:27" s="17" customFormat="1" ht="15" x14ac:dyDescent="0.3">
      <c r="A6" s="20" t="s">
        <v>101</v>
      </c>
      <c r="B6" s="21">
        <v>139539</v>
      </c>
      <c r="C6" s="21">
        <v>159785</v>
      </c>
      <c r="D6" s="21">
        <v>170314</v>
      </c>
      <c r="E6" s="21">
        <v>159450</v>
      </c>
      <c r="F6" s="21">
        <v>119928</v>
      </c>
      <c r="G6" s="21">
        <v>133713</v>
      </c>
      <c r="H6" s="21">
        <v>143161</v>
      </c>
      <c r="I6" s="21">
        <v>152839</v>
      </c>
      <c r="J6" s="21">
        <v>168447</v>
      </c>
      <c r="K6" s="21">
        <v>182173</v>
      </c>
      <c r="L6" s="21">
        <v>184986</v>
      </c>
      <c r="M6" s="22">
        <v>172447</v>
      </c>
      <c r="O6" s="20" t="s">
        <v>1</v>
      </c>
      <c r="P6" s="80">
        <f t="shared" si="0"/>
        <v>116.3523113868321</v>
      </c>
      <c r="Q6" s="80">
        <f t="shared" si="1"/>
        <v>133.23410713094523</v>
      </c>
      <c r="R6" s="80">
        <f t="shared" si="2"/>
        <v>142.01354145820827</v>
      </c>
      <c r="S6" s="80">
        <f t="shared" si="3"/>
        <v>132.95477286371823</v>
      </c>
      <c r="T6" s="80">
        <f t="shared" si="4"/>
        <v>100</v>
      </c>
      <c r="U6" s="80">
        <f t="shared" si="5"/>
        <v>111.49439663798279</v>
      </c>
      <c r="V6" s="80">
        <f t="shared" si="6"/>
        <v>119.37245680741779</v>
      </c>
      <c r="W6" s="80">
        <f t="shared" si="7"/>
        <v>127.44229871256087</v>
      </c>
      <c r="X6" s="80">
        <f t="shared" si="8"/>
        <v>140.45677406443866</v>
      </c>
      <c r="Y6" s="80">
        <f t="shared" si="9"/>
        <v>151.90197451804417</v>
      </c>
      <c r="Z6" s="80">
        <f t="shared" si="10"/>
        <v>154.24754852911747</v>
      </c>
      <c r="AA6" s="81">
        <f t="shared" si="11"/>
        <v>143.79210859849243</v>
      </c>
    </row>
    <row r="7" spans="1:27" s="17" customFormat="1" ht="13" x14ac:dyDescent="0.3">
      <c r="A7" s="19" t="s">
        <v>2</v>
      </c>
      <c r="B7" s="23">
        <v>111681</v>
      </c>
      <c r="C7" s="23">
        <v>114277</v>
      </c>
      <c r="D7" s="23">
        <v>114769</v>
      </c>
      <c r="E7" s="23">
        <v>118650</v>
      </c>
      <c r="F7" s="23">
        <v>124245</v>
      </c>
      <c r="G7" s="23">
        <v>124673</v>
      </c>
      <c r="H7" s="23">
        <v>123831</v>
      </c>
      <c r="I7" s="23">
        <v>129620</v>
      </c>
      <c r="J7" s="23">
        <v>140201</v>
      </c>
      <c r="K7" s="23">
        <v>155122</v>
      </c>
      <c r="L7" s="23">
        <v>155292</v>
      </c>
      <c r="M7" s="24">
        <v>159512</v>
      </c>
      <c r="O7" s="19" t="s">
        <v>2</v>
      </c>
      <c r="P7" s="79">
        <f t="shared" si="0"/>
        <v>89.88772183991307</v>
      </c>
      <c r="Q7" s="79">
        <f t="shared" si="1"/>
        <v>91.977141937301298</v>
      </c>
      <c r="R7" s="79">
        <f t="shared" si="2"/>
        <v>92.373133727715398</v>
      </c>
      <c r="S7" s="79">
        <f t="shared" si="3"/>
        <v>95.496800676083538</v>
      </c>
      <c r="T7" s="79">
        <f t="shared" si="4"/>
        <v>100</v>
      </c>
      <c r="U7" s="79">
        <f t="shared" si="5"/>
        <v>100.34448066320576</v>
      </c>
      <c r="V7" s="79">
        <f t="shared" si="6"/>
        <v>99.666787395871054</v>
      </c>
      <c r="W7" s="79">
        <f t="shared" si="7"/>
        <v>104.32612982413779</v>
      </c>
      <c r="X7" s="79">
        <f t="shared" si="8"/>
        <v>112.84236790212886</v>
      </c>
      <c r="Y7" s="79">
        <f t="shared" si="9"/>
        <v>124.85170429393537</v>
      </c>
      <c r="Z7" s="79">
        <f t="shared" si="10"/>
        <v>124.98853072558252</v>
      </c>
      <c r="AA7" s="86">
        <f t="shared" si="11"/>
        <v>128.38504567588234</v>
      </c>
    </row>
    <row r="8" spans="1:27" s="17" customFormat="1" ht="13" x14ac:dyDescent="0.3">
      <c r="A8" s="20" t="s">
        <v>4</v>
      </c>
      <c r="B8" s="21">
        <v>1078600</v>
      </c>
      <c r="C8" s="21">
        <v>1081500</v>
      </c>
      <c r="D8" s="21">
        <v>1138193</v>
      </c>
      <c r="E8" s="21">
        <v>1217848</v>
      </c>
      <c r="F8" s="21">
        <v>1241800</v>
      </c>
      <c r="G8" s="21">
        <v>1251200</v>
      </c>
      <c r="H8" s="21">
        <v>1249800</v>
      </c>
      <c r="I8" s="21">
        <v>1255300</v>
      </c>
      <c r="J8" s="21">
        <v>1273064.2005691649</v>
      </c>
      <c r="K8" s="21">
        <v>1301382.0001716029</v>
      </c>
      <c r="L8" s="21">
        <v>1325900</v>
      </c>
      <c r="M8" s="63">
        <v>1349302</v>
      </c>
      <c r="O8" s="20" t="s">
        <v>4</v>
      </c>
      <c r="P8" s="80">
        <f t="shared" si="0"/>
        <v>86.857787083266231</v>
      </c>
      <c r="Q8" s="80">
        <f t="shared" si="1"/>
        <v>87.0913190529876</v>
      </c>
      <c r="R8" s="80">
        <f t="shared" si="2"/>
        <v>91.656708004509582</v>
      </c>
      <c r="S8" s="80">
        <f t="shared" si="3"/>
        <v>98.071186986632313</v>
      </c>
      <c r="T8" s="80">
        <f t="shared" si="4"/>
        <v>100</v>
      </c>
      <c r="U8" s="80">
        <f t="shared" si="5"/>
        <v>100.75696569495894</v>
      </c>
      <c r="V8" s="80">
        <f t="shared" si="6"/>
        <v>100.64422612336931</v>
      </c>
      <c r="W8" s="80">
        <f t="shared" si="7"/>
        <v>101.08713158318569</v>
      </c>
      <c r="X8" s="80">
        <f t="shared" si="8"/>
        <v>102.51765184161418</v>
      </c>
      <c r="Y8" s="80">
        <f t="shared" si="9"/>
        <v>104.79803512414261</v>
      </c>
      <c r="Z8" s="80">
        <f t="shared" si="10"/>
        <v>106.77242712191979</v>
      </c>
      <c r="AA8" s="88">
        <f>100*M8/$F8</f>
        <v>108.65694958930585</v>
      </c>
    </row>
    <row r="9" spans="1:27" s="17" customFormat="1" ht="13" x14ac:dyDescent="0.3">
      <c r="A9" s="19" t="s">
        <v>5</v>
      </c>
      <c r="B9" s="23">
        <v>134146.59099999999</v>
      </c>
      <c r="C9" s="23">
        <v>127189.065</v>
      </c>
      <c r="D9" s="23">
        <v>133463</v>
      </c>
      <c r="E9" s="23">
        <v>135618</v>
      </c>
      <c r="F9" s="23">
        <v>144717</v>
      </c>
      <c r="G9" s="23">
        <v>153586</v>
      </c>
      <c r="H9" s="23">
        <v>158600</v>
      </c>
      <c r="I9" s="23">
        <v>162935</v>
      </c>
      <c r="J9" s="23">
        <v>166372</v>
      </c>
      <c r="K9" s="23">
        <v>172181</v>
      </c>
      <c r="L9" s="23">
        <v>175241</v>
      </c>
      <c r="M9" s="24">
        <v>172693</v>
      </c>
      <c r="O9" s="19" t="s">
        <v>5</v>
      </c>
      <c r="P9" s="79">
        <f t="shared" si="0"/>
        <v>92.695806988812635</v>
      </c>
      <c r="Q9" s="79">
        <f t="shared" si="1"/>
        <v>87.888129936358553</v>
      </c>
      <c r="R9" s="79">
        <f t="shared" si="2"/>
        <v>92.223442995639772</v>
      </c>
      <c r="S9" s="79">
        <f t="shared" si="3"/>
        <v>93.712556230435951</v>
      </c>
      <c r="T9" s="79">
        <f t="shared" si="4"/>
        <v>100</v>
      </c>
      <c r="U9" s="79">
        <f t="shared" si="5"/>
        <v>106.12851289067629</v>
      </c>
      <c r="V9" s="79">
        <f t="shared" si="6"/>
        <v>109.59320605042946</v>
      </c>
      <c r="W9" s="79">
        <f t="shared" si="7"/>
        <v>112.58870761555312</v>
      </c>
      <c r="X9" s="79">
        <f t="shared" si="8"/>
        <v>114.96368774919326</v>
      </c>
      <c r="Y9" s="79">
        <f t="shared" si="9"/>
        <v>118.97772894684108</v>
      </c>
      <c r="Z9" s="79">
        <f t="shared" si="10"/>
        <v>121.09220063986953</v>
      </c>
      <c r="AA9" s="86">
        <f t="shared" si="11"/>
        <v>119.33152290332166</v>
      </c>
    </row>
    <row r="10" spans="1:27" s="17" customFormat="1" ht="15" x14ac:dyDescent="0.3">
      <c r="A10" s="20" t="s">
        <v>99</v>
      </c>
      <c r="B10" s="21" t="s">
        <v>39</v>
      </c>
      <c r="C10" s="21" t="s">
        <v>39</v>
      </c>
      <c r="D10" s="21" t="s">
        <v>39</v>
      </c>
      <c r="E10" s="21" t="s">
        <v>39</v>
      </c>
      <c r="F10" s="21" t="s">
        <v>39</v>
      </c>
      <c r="G10" s="21" t="s">
        <v>39</v>
      </c>
      <c r="H10" s="21" t="s">
        <v>39</v>
      </c>
      <c r="I10" s="21" t="s">
        <v>39</v>
      </c>
      <c r="J10" s="21" t="s">
        <v>39</v>
      </c>
      <c r="K10" s="21" t="s">
        <v>39</v>
      </c>
      <c r="L10" s="21" t="s">
        <v>39</v>
      </c>
      <c r="M10" s="22" t="s">
        <v>39</v>
      </c>
      <c r="O10" s="20" t="s">
        <v>6</v>
      </c>
      <c r="P10" s="80" t="s">
        <v>39</v>
      </c>
      <c r="Q10" s="80" t="s">
        <v>39</v>
      </c>
      <c r="R10" s="80" t="s">
        <v>39</v>
      </c>
      <c r="S10" s="80" t="s">
        <v>39</v>
      </c>
      <c r="T10" s="80" t="s">
        <v>39</v>
      </c>
      <c r="U10" s="80" t="s">
        <v>39</v>
      </c>
      <c r="V10" s="80" t="s">
        <v>39</v>
      </c>
      <c r="W10" s="80" t="s">
        <v>39</v>
      </c>
      <c r="X10" s="80" t="s">
        <v>39</v>
      </c>
      <c r="Y10" s="80" t="s">
        <v>39</v>
      </c>
      <c r="Z10" s="80" t="s">
        <v>39</v>
      </c>
      <c r="AA10" s="81" t="s">
        <v>39</v>
      </c>
    </row>
    <row r="11" spans="1:27" s="17" customFormat="1" ht="13" x14ac:dyDescent="0.3">
      <c r="A11" s="19" t="s">
        <v>8</v>
      </c>
      <c r="B11" s="23">
        <v>66063</v>
      </c>
      <c r="C11" s="23">
        <v>53549</v>
      </c>
      <c r="D11" s="23">
        <v>72905</v>
      </c>
      <c r="E11" s="23">
        <v>81359</v>
      </c>
      <c r="F11" s="23">
        <v>96881</v>
      </c>
      <c r="G11" s="23">
        <v>129680</v>
      </c>
      <c r="H11" s="23">
        <v>150178</v>
      </c>
      <c r="I11" s="23">
        <v>155148</v>
      </c>
      <c r="J11" s="23">
        <v>134736</v>
      </c>
      <c r="K11" s="23">
        <v>115301</v>
      </c>
      <c r="L11" s="23">
        <v>91085</v>
      </c>
      <c r="M11" s="24">
        <v>69040</v>
      </c>
      <c r="O11" s="19" t="s">
        <v>8</v>
      </c>
      <c r="P11" s="79">
        <f t="shared" si="0"/>
        <v>68.189841145322617</v>
      </c>
      <c r="Q11" s="79">
        <f t="shared" si="1"/>
        <v>55.272963739020035</v>
      </c>
      <c r="R11" s="79">
        <f t="shared" si="2"/>
        <v>75.252113417491557</v>
      </c>
      <c r="S11" s="79">
        <f t="shared" si="3"/>
        <v>83.97828263539806</v>
      </c>
      <c r="T11" s="79">
        <f t="shared" si="4"/>
        <v>100</v>
      </c>
      <c r="U11" s="79">
        <f t="shared" si="5"/>
        <v>133.85493543625685</v>
      </c>
      <c r="V11" s="79">
        <f t="shared" si="6"/>
        <v>155.01285081698165</v>
      </c>
      <c r="W11" s="79">
        <f t="shared" si="7"/>
        <v>160.14285566829409</v>
      </c>
      <c r="X11" s="79">
        <f t="shared" si="8"/>
        <v>139.07370898318555</v>
      </c>
      <c r="Y11" s="79">
        <f t="shared" si="9"/>
        <v>119.01301596804326</v>
      </c>
      <c r="Z11" s="79">
        <f t="shared" si="10"/>
        <v>94.017402793117327</v>
      </c>
      <c r="AA11" s="86">
        <f t="shared" si="11"/>
        <v>71.262683085434702</v>
      </c>
    </row>
    <row r="12" spans="1:27" s="17" customFormat="1" ht="13" x14ac:dyDescent="0.3">
      <c r="A12" s="20" t="s">
        <v>9</v>
      </c>
      <c r="B12" s="21">
        <v>312477</v>
      </c>
      <c r="C12" s="21">
        <v>324961</v>
      </c>
      <c r="D12" s="21">
        <v>313912</v>
      </c>
      <c r="E12" s="21">
        <v>319362</v>
      </c>
      <c r="F12" s="21">
        <v>331758</v>
      </c>
      <c r="G12" s="21">
        <v>342640</v>
      </c>
      <c r="H12" s="21">
        <v>370275</v>
      </c>
      <c r="I12" s="21">
        <v>382473</v>
      </c>
      <c r="J12" s="21">
        <v>397577</v>
      </c>
      <c r="K12" s="21">
        <v>374310</v>
      </c>
      <c r="L12" s="21">
        <v>374646</v>
      </c>
      <c r="M12" s="22">
        <v>370159</v>
      </c>
      <c r="O12" s="20" t="s">
        <v>9</v>
      </c>
      <c r="P12" s="80">
        <f t="shared" si="0"/>
        <v>94.18823359195558</v>
      </c>
      <c r="Q12" s="80">
        <f t="shared" si="1"/>
        <v>97.951217453686127</v>
      </c>
      <c r="R12" s="80">
        <f t="shared" si="2"/>
        <v>94.620777795863248</v>
      </c>
      <c r="S12" s="80">
        <f t="shared" si="3"/>
        <v>96.263541497115369</v>
      </c>
      <c r="T12" s="80">
        <f t="shared" si="4"/>
        <v>100</v>
      </c>
      <c r="U12" s="80">
        <f t="shared" si="5"/>
        <v>103.28010176092212</v>
      </c>
      <c r="V12" s="80">
        <f t="shared" si="6"/>
        <v>111.60996871213354</v>
      </c>
      <c r="W12" s="80">
        <f t="shared" si="7"/>
        <v>115.28674515761489</v>
      </c>
      <c r="X12" s="80">
        <f t="shared" si="8"/>
        <v>119.8394612940758</v>
      </c>
      <c r="Y12" s="80">
        <f t="shared" si="9"/>
        <v>112.82621670012479</v>
      </c>
      <c r="Z12" s="80">
        <f t="shared" si="10"/>
        <v>112.92749534299098</v>
      </c>
      <c r="AA12" s="81">
        <f t="shared" si="11"/>
        <v>111.57500346638213</v>
      </c>
    </row>
    <row r="13" spans="1:27" s="17" customFormat="1" ht="13" x14ac:dyDescent="0.3">
      <c r="A13" s="19" t="s">
        <v>10</v>
      </c>
      <c r="B13" s="23">
        <v>59371</v>
      </c>
      <c r="C13" s="23">
        <v>57976.666666666664</v>
      </c>
      <c r="D13" s="23">
        <v>64158.166666666664</v>
      </c>
      <c r="E13" s="23">
        <v>69018.166666666672</v>
      </c>
      <c r="F13" s="23">
        <v>77930.833333333328</v>
      </c>
      <c r="G13" s="23">
        <v>86518.166666666672</v>
      </c>
      <c r="H13" s="23">
        <v>92140.083333333328</v>
      </c>
      <c r="I13" s="23">
        <v>99406.583333333328</v>
      </c>
      <c r="J13" s="23">
        <v>103521.66666666667</v>
      </c>
      <c r="K13" s="23">
        <v>107116</v>
      </c>
      <c r="L13" s="23">
        <v>101030.75</v>
      </c>
      <c r="M13" s="24">
        <v>90826.5</v>
      </c>
      <c r="O13" s="19" t="s">
        <v>10</v>
      </c>
      <c r="P13" s="79">
        <f t="shared" si="0"/>
        <v>76.184223189366648</v>
      </c>
      <c r="Q13" s="79">
        <f t="shared" si="1"/>
        <v>74.395029780681583</v>
      </c>
      <c r="R13" s="79">
        <f t="shared" si="2"/>
        <v>82.327063528556309</v>
      </c>
      <c r="S13" s="79">
        <f t="shared" si="3"/>
        <v>88.56336281103971</v>
      </c>
      <c r="T13" s="79">
        <f t="shared" si="4"/>
        <v>100</v>
      </c>
      <c r="U13" s="79">
        <f t="shared" si="5"/>
        <v>111.01917298459107</v>
      </c>
      <c r="V13" s="79">
        <f t="shared" si="6"/>
        <v>118.2331554690591</v>
      </c>
      <c r="W13" s="79">
        <f t="shared" si="7"/>
        <v>127.557449447694</v>
      </c>
      <c r="X13" s="79">
        <f t="shared" si="8"/>
        <v>132.83787974378993</v>
      </c>
      <c r="Y13" s="79">
        <f t="shared" si="9"/>
        <v>137.45008928857857</v>
      </c>
      <c r="Z13" s="79">
        <f t="shared" si="10"/>
        <v>129.64156249665837</v>
      </c>
      <c r="AA13" s="86">
        <f t="shared" si="11"/>
        <v>116.54757958446059</v>
      </c>
    </row>
    <row r="14" spans="1:27" s="17" customFormat="1" ht="13" x14ac:dyDescent="0.3">
      <c r="A14" s="20" t="s">
        <v>11</v>
      </c>
      <c r="B14" s="21">
        <v>103071</v>
      </c>
      <c r="C14" s="21">
        <v>114257</v>
      </c>
      <c r="D14" s="21">
        <v>156858</v>
      </c>
      <c r="E14" s="21">
        <v>192633</v>
      </c>
      <c r="F14" s="21">
        <v>223940</v>
      </c>
      <c r="G14" s="21">
        <v>217358</v>
      </c>
      <c r="H14" s="21">
        <v>258408</v>
      </c>
      <c r="I14" s="21">
        <v>264279</v>
      </c>
      <c r="J14" s="21">
        <v>323406</v>
      </c>
      <c r="K14" s="21">
        <v>314562</v>
      </c>
      <c r="L14" s="21">
        <v>313291</v>
      </c>
      <c r="M14" s="22">
        <v>293302</v>
      </c>
      <c r="O14" s="20" t="s">
        <v>11</v>
      </c>
      <c r="P14" s="80">
        <f t="shared" si="0"/>
        <v>46.026167723497366</v>
      </c>
      <c r="Q14" s="80">
        <f t="shared" si="1"/>
        <v>51.02125569348933</v>
      </c>
      <c r="R14" s="80">
        <f t="shared" si="2"/>
        <v>70.044654818254884</v>
      </c>
      <c r="S14" s="80">
        <f t="shared" si="3"/>
        <v>86.019916048941681</v>
      </c>
      <c r="T14" s="80">
        <f t="shared" si="4"/>
        <v>100</v>
      </c>
      <c r="U14" s="80">
        <f t="shared" si="5"/>
        <v>97.060819862463163</v>
      </c>
      <c r="V14" s="80">
        <f t="shared" si="6"/>
        <v>115.39162275609539</v>
      </c>
      <c r="W14" s="80">
        <f t="shared" si="7"/>
        <v>118.01330713583995</v>
      </c>
      <c r="X14" s="80">
        <f t="shared" si="8"/>
        <v>144.4163615254086</v>
      </c>
      <c r="Y14" s="80">
        <f t="shared" si="9"/>
        <v>140.46708939894614</v>
      </c>
      <c r="Z14" s="80">
        <f t="shared" si="10"/>
        <v>139.8995266589265</v>
      </c>
      <c r="AA14" s="81">
        <f t="shared" si="11"/>
        <v>130.9734750379566</v>
      </c>
    </row>
    <row r="15" spans="1:27" s="17" customFormat="1" ht="13" x14ac:dyDescent="0.3">
      <c r="A15" s="19" t="s">
        <v>12</v>
      </c>
      <c r="B15" s="23">
        <v>6053.6</v>
      </c>
      <c r="C15" s="23">
        <v>4936.1000000000004</v>
      </c>
      <c r="D15" s="23">
        <v>8899.1416666666664</v>
      </c>
      <c r="E15" s="23">
        <v>13760</v>
      </c>
      <c r="F15" s="23">
        <v>13382.6</v>
      </c>
      <c r="G15" s="23">
        <v>11481.16666666667</v>
      </c>
      <c r="H15" s="23">
        <v>9874</v>
      </c>
      <c r="I15" s="23">
        <v>8437.3333333333339</v>
      </c>
      <c r="J15" s="23">
        <v>7545.916666666667</v>
      </c>
      <c r="K15" s="23">
        <v>8287.5</v>
      </c>
      <c r="L15" s="23">
        <v>7379.4</v>
      </c>
      <c r="M15" s="24">
        <v>6316.7666666666673</v>
      </c>
      <c r="O15" s="19" t="s">
        <v>12</v>
      </c>
      <c r="P15" s="79">
        <f t="shared" si="0"/>
        <v>45.234857202636256</v>
      </c>
      <c r="Q15" s="79">
        <f t="shared" si="1"/>
        <v>36.884461913230616</v>
      </c>
      <c r="R15" s="79">
        <f t="shared" si="2"/>
        <v>66.497852933411039</v>
      </c>
      <c r="S15" s="79">
        <f t="shared" si="3"/>
        <v>102.82007980512007</v>
      </c>
      <c r="T15" s="79">
        <f t="shared" si="4"/>
        <v>100</v>
      </c>
      <c r="U15" s="79">
        <f t="shared" si="5"/>
        <v>85.791749485650541</v>
      </c>
      <c r="V15" s="79">
        <f t="shared" si="6"/>
        <v>73.782374127598516</v>
      </c>
      <c r="W15" s="79">
        <f t="shared" si="7"/>
        <v>63.047041182829446</v>
      </c>
      <c r="X15" s="79">
        <f t="shared" si="8"/>
        <v>56.386028624233461</v>
      </c>
      <c r="Y15" s="79">
        <f t="shared" si="9"/>
        <v>61.927428152974755</v>
      </c>
      <c r="Z15" s="79">
        <f t="shared" si="10"/>
        <v>55.141751229208076</v>
      </c>
      <c r="AA15" s="86">
        <f t="shared" si="11"/>
        <v>47.201341044839324</v>
      </c>
    </row>
    <row r="16" spans="1:27" s="17" customFormat="1" ht="13" x14ac:dyDescent="0.3">
      <c r="A16" s="20" t="s">
        <v>13</v>
      </c>
      <c r="B16" s="21">
        <v>104117</v>
      </c>
      <c r="C16" s="21">
        <v>104530</v>
      </c>
      <c r="D16" s="21">
        <v>115105</v>
      </c>
      <c r="E16" s="21">
        <v>118886</v>
      </c>
      <c r="F16" s="21">
        <v>118133</v>
      </c>
      <c r="G16" s="21">
        <v>117667</v>
      </c>
      <c r="H16" s="21">
        <v>123456</v>
      </c>
      <c r="I16" s="21">
        <v>127710</v>
      </c>
      <c r="J16" s="21">
        <v>131271</v>
      </c>
      <c r="K16" s="21">
        <v>133061</v>
      </c>
      <c r="L16" s="21">
        <v>152142</v>
      </c>
      <c r="M16" s="22">
        <v>152253</v>
      </c>
      <c r="O16" s="20" t="s">
        <v>13</v>
      </c>
      <c r="P16" s="80">
        <f t="shared" si="0"/>
        <v>88.135406702614844</v>
      </c>
      <c r="Q16" s="80">
        <f t="shared" si="1"/>
        <v>88.485012655227578</v>
      </c>
      <c r="R16" s="80">
        <f t="shared" si="2"/>
        <v>97.436787349851443</v>
      </c>
      <c r="S16" s="80">
        <f t="shared" si="3"/>
        <v>100.63741714846824</v>
      </c>
      <c r="T16" s="80">
        <f t="shared" si="4"/>
        <v>100</v>
      </c>
      <c r="U16" s="80">
        <f t="shared" si="5"/>
        <v>99.605529360974501</v>
      </c>
      <c r="V16" s="80">
        <f t="shared" si="6"/>
        <v>104.50593822217331</v>
      </c>
      <c r="W16" s="80">
        <f t="shared" si="7"/>
        <v>108.10696418443618</v>
      </c>
      <c r="X16" s="80">
        <f t="shared" si="8"/>
        <v>111.12136320926413</v>
      </c>
      <c r="Y16" s="80">
        <f t="shared" si="9"/>
        <v>112.63660450509173</v>
      </c>
      <c r="Z16" s="80">
        <f t="shared" si="10"/>
        <v>128.78873811720689</v>
      </c>
      <c r="AA16" s="81">
        <f t="shared" si="11"/>
        <v>128.88270000761852</v>
      </c>
    </row>
    <row r="17" spans="1:27" s="17" customFormat="1" ht="15" x14ac:dyDescent="0.3">
      <c r="A17" s="19" t="s">
        <v>86</v>
      </c>
      <c r="B17" s="23">
        <v>1412274</v>
      </c>
      <c r="C17" s="23">
        <v>1349149.75</v>
      </c>
      <c r="D17" s="23">
        <v>1155767.333333333</v>
      </c>
      <c r="E17" s="23">
        <v>1212668</v>
      </c>
      <c r="F17" s="23">
        <v>1384707</v>
      </c>
      <c r="G17" s="23">
        <v>1442005.5</v>
      </c>
      <c r="H17" s="23">
        <v>1555386</v>
      </c>
      <c r="I17" s="23">
        <v>1628758</v>
      </c>
      <c r="J17" s="23">
        <v>1665703</v>
      </c>
      <c r="K17" s="23">
        <v>1874397</v>
      </c>
      <c r="L17" s="23">
        <v>1868712.25</v>
      </c>
      <c r="M17" s="24">
        <v>1869791.1666666667</v>
      </c>
      <c r="O17" s="19" t="s">
        <v>14</v>
      </c>
      <c r="P17" s="79">
        <f t="shared" si="0"/>
        <v>101.99081827419086</v>
      </c>
      <c r="Q17" s="79">
        <f t="shared" si="1"/>
        <v>97.432146295209023</v>
      </c>
      <c r="R17" s="79">
        <f t="shared" si="2"/>
        <v>83.466562480967667</v>
      </c>
      <c r="S17" s="79">
        <f t="shared" si="3"/>
        <v>87.57578318012402</v>
      </c>
      <c r="T17" s="79">
        <f t="shared" si="4"/>
        <v>100</v>
      </c>
      <c r="U17" s="79">
        <f t="shared" si="5"/>
        <v>104.1379512055619</v>
      </c>
      <c r="V17" s="79">
        <f t="shared" si="6"/>
        <v>112.3260010962608</v>
      </c>
      <c r="W17" s="79">
        <f t="shared" si="7"/>
        <v>117.62473938529956</v>
      </c>
      <c r="X17" s="79">
        <f t="shared" si="8"/>
        <v>120.29281284777213</v>
      </c>
      <c r="Y17" s="79">
        <f t="shared" si="9"/>
        <v>135.36416007140861</v>
      </c>
      <c r="Z17" s="79">
        <f t="shared" si="10"/>
        <v>134.95362195756937</v>
      </c>
      <c r="AA17" s="86">
        <f t="shared" si="11"/>
        <v>135.03153856134668</v>
      </c>
    </row>
    <row r="18" spans="1:27" s="17" customFormat="1" ht="13" x14ac:dyDescent="0.3">
      <c r="A18" s="20" t="s">
        <v>15</v>
      </c>
      <c r="B18" s="21">
        <v>823820</v>
      </c>
      <c r="C18" s="21">
        <v>814300</v>
      </c>
      <c r="D18" s="21">
        <v>771330</v>
      </c>
      <c r="E18" s="21">
        <v>718760</v>
      </c>
      <c r="F18" s="21">
        <v>641190</v>
      </c>
      <c r="G18" s="21">
        <v>561830</v>
      </c>
      <c r="H18" s="21">
        <v>530210</v>
      </c>
      <c r="I18" s="21">
        <v>494200</v>
      </c>
      <c r="J18" s="21">
        <v>456550</v>
      </c>
      <c r="K18" s="21">
        <v>430210</v>
      </c>
      <c r="L18" s="21">
        <v>392420</v>
      </c>
      <c r="M18" s="22">
        <v>323340</v>
      </c>
      <c r="O18" s="20" t="s">
        <v>15</v>
      </c>
      <c r="P18" s="80">
        <f t="shared" si="0"/>
        <v>128.48297696470624</v>
      </c>
      <c r="Q18" s="80">
        <f t="shared" si="1"/>
        <v>126.99823765186606</v>
      </c>
      <c r="R18" s="80">
        <f t="shared" si="2"/>
        <v>120.29663594254433</v>
      </c>
      <c r="S18" s="80">
        <f t="shared" si="3"/>
        <v>112.09781811943418</v>
      </c>
      <c r="T18" s="80">
        <f t="shared" si="4"/>
        <v>100</v>
      </c>
      <c r="U18" s="80">
        <f t="shared" si="5"/>
        <v>87.623013459349025</v>
      </c>
      <c r="V18" s="80">
        <f t="shared" si="6"/>
        <v>82.691557884558392</v>
      </c>
      <c r="W18" s="80">
        <f t="shared" si="7"/>
        <v>77.075437857733277</v>
      </c>
      <c r="X18" s="80">
        <f t="shared" si="8"/>
        <v>71.203543411469298</v>
      </c>
      <c r="Y18" s="80">
        <f t="shared" si="9"/>
        <v>67.095556699262303</v>
      </c>
      <c r="Z18" s="80">
        <f t="shared" si="10"/>
        <v>61.201827851338919</v>
      </c>
      <c r="AA18" s="81">
        <f t="shared" si="11"/>
        <v>50.428110232536376</v>
      </c>
    </row>
    <row r="19" spans="1:27" s="17" customFormat="1" ht="15" x14ac:dyDescent="0.3">
      <c r="A19" s="19" t="s">
        <v>97</v>
      </c>
      <c r="B19" s="51" t="s">
        <v>39</v>
      </c>
      <c r="C19" s="51" t="s">
        <v>39</v>
      </c>
      <c r="D19" s="51" t="s">
        <v>39</v>
      </c>
      <c r="E19" s="51" t="s">
        <v>39</v>
      </c>
      <c r="F19" s="51" t="s">
        <v>39</v>
      </c>
      <c r="G19" s="51" t="s">
        <v>39</v>
      </c>
      <c r="H19" s="51" t="s">
        <v>39</v>
      </c>
      <c r="I19" s="51" t="s">
        <v>39</v>
      </c>
      <c r="J19" s="51" t="s">
        <v>39</v>
      </c>
      <c r="K19" s="51" t="s">
        <v>39</v>
      </c>
      <c r="L19" s="23">
        <v>733525</v>
      </c>
      <c r="M19" s="24">
        <v>871491</v>
      </c>
      <c r="O19" s="19" t="s">
        <v>89</v>
      </c>
      <c r="P19" s="79" t="s">
        <v>39</v>
      </c>
      <c r="Q19" s="79" t="s">
        <v>39</v>
      </c>
      <c r="R19" s="79" t="s">
        <v>39</v>
      </c>
      <c r="S19" s="79" t="s">
        <v>39</v>
      </c>
      <c r="T19" s="79" t="s">
        <v>39</v>
      </c>
      <c r="U19" s="79" t="s">
        <v>39</v>
      </c>
      <c r="V19" s="79" t="s">
        <v>39</v>
      </c>
      <c r="W19" s="79" t="s">
        <v>39</v>
      </c>
      <c r="X19" s="79" t="s">
        <v>39</v>
      </c>
      <c r="Y19" s="79" t="s">
        <v>39</v>
      </c>
      <c r="Z19" s="79" t="s">
        <v>39</v>
      </c>
      <c r="AA19" s="86" t="s">
        <v>39</v>
      </c>
    </row>
    <row r="20" spans="1:27" s="17" customFormat="1" ht="13" x14ac:dyDescent="0.3">
      <c r="A20" s="19" t="s">
        <v>16</v>
      </c>
      <c r="B20" s="23">
        <v>194779</v>
      </c>
      <c r="C20" s="23">
        <v>213436</v>
      </c>
      <c r="D20" s="23">
        <v>239103</v>
      </c>
      <c r="E20" s="23">
        <v>210433.12</v>
      </c>
      <c r="F20" s="23">
        <v>260565</v>
      </c>
      <c r="G20" s="23">
        <v>274640</v>
      </c>
      <c r="H20" s="23">
        <v>249523</v>
      </c>
      <c r="I20" s="23">
        <v>198456</v>
      </c>
      <c r="J20" s="23">
        <v>178334.33333333331</v>
      </c>
      <c r="K20" s="23">
        <v>133694</v>
      </c>
      <c r="L20" s="23">
        <v>119398</v>
      </c>
      <c r="M20" s="24">
        <v>106052</v>
      </c>
      <c r="O20" s="19" t="s">
        <v>16</v>
      </c>
      <c r="P20" s="79">
        <f t="shared" si="0"/>
        <v>74.75255694356494</v>
      </c>
      <c r="Q20" s="79">
        <f t="shared" si="1"/>
        <v>81.91276648820832</v>
      </c>
      <c r="R20" s="79">
        <f t="shared" si="2"/>
        <v>91.763283633642274</v>
      </c>
      <c r="S20" s="79">
        <f t="shared" si="3"/>
        <v>80.760317003434849</v>
      </c>
      <c r="T20" s="79">
        <f t="shared" si="4"/>
        <v>100</v>
      </c>
      <c r="U20" s="79">
        <f t="shared" si="5"/>
        <v>105.40172317847754</v>
      </c>
      <c r="V20" s="79">
        <f t="shared" si="6"/>
        <v>95.76228580200717</v>
      </c>
      <c r="W20" s="79">
        <f t="shared" si="7"/>
        <v>76.163721144436124</v>
      </c>
      <c r="X20" s="79">
        <f t="shared" si="8"/>
        <v>68.441399778686062</v>
      </c>
      <c r="Y20" s="79">
        <f t="shared" si="9"/>
        <v>51.309270239671484</v>
      </c>
      <c r="Z20" s="79">
        <f t="shared" si="10"/>
        <v>45.822731372210391</v>
      </c>
      <c r="AA20" s="86">
        <f t="shared" si="11"/>
        <v>40.700784832959144</v>
      </c>
    </row>
    <row r="21" spans="1:27" s="17" customFormat="1" ht="13" x14ac:dyDescent="0.3">
      <c r="A21" s="20" t="s">
        <v>17</v>
      </c>
      <c r="B21" s="21">
        <v>119839</v>
      </c>
      <c r="C21" s="21">
        <v>130882</v>
      </c>
      <c r="D21" s="21">
        <v>142231</v>
      </c>
      <c r="E21" s="21">
        <v>140539</v>
      </c>
      <c r="F21" s="21">
        <v>136237</v>
      </c>
      <c r="G21" s="21">
        <v>130461</v>
      </c>
      <c r="H21" s="21">
        <v>111676</v>
      </c>
      <c r="I21" s="21">
        <v>97880</v>
      </c>
      <c r="J21" s="21">
        <v>67601</v>
      </c>
      <c r="K21" s="21">
        <v>65735</v>
      </c>
      <c r="L21" s="21">
        <v>61435</v>
      </c>
      <c r="M21" s="22">
        <v>62069</v>
      </c>
      <c r="O21" s="20" t="s">
        <v>17</v>
      </c>
      <c r="P21" s="80">
        <f t="shared" si="0"/>
        <v>87.963622217165678</v>
      </c>
      <c r="Q21" s="80">
        <f t="shared" si="1"/>
        <v>96.069349736121609</v>
      </c>
      <c r="R21" s="80">
        <f t="shared" si="2"/>
        <v>104.39968584158488</v>
      </c>
      <c r="S21" s="80">
        <f t="shared" si="3"/>
        <v>103.15773248089727</v>
      </c>
      <c r="T21" s="80">
        <f t="shared" si="4"/>
        <v>100</v>
      </c>
      <c r="U21" s="80">
        <f t="shared" si="5"/>
        <v>95.760329425926884</v>
      </c>
      <c r="V21" s="80">
        <f t="shared" si="6"/>
        <v>81.971857865337611</v>
      </c>
      <c r="W21" s="80">
        <f t="shared" si="7"/>
        <v>71.845387082804237</v>
      </c>
      <c r="X21" s="80">
        <f t="shared" si="8"/>
        <v>49.620147243406713</v>
      </c>
      <c r="Y21" s="80">
        <f t="shared" si="9"/>
        <v>48.25047527470511</v>
      </c>
      <c r="Z21" s="80">
        <f t="shared" si="10"/>
        <v>45.094210823785019</v>
      </c>
      <c r="AA21" s="81">
        <f t="shared" si="11"/>
        <v>45.559576326548587</v>
      </c>
    </row>
    <row r="22" spans="1:27" s="17" customFormat="1" ht="13" x14ac:dyDescent="0.3">
      <c r="A22" s="19" t="s">
        <v>18</v>
      </c>
      <c r="B22" s="23">
        <v>7412</v>
      </c>
      <c r="C22" s="23">
        <v>8018</v>
      </c>
      <c r="D22" s="23">
        <v>8865</v>
      </c>
      <c r="E22" s="23">
        <v>9673</v>
      </c>
      <c r="F22" s="23">
        <v>10370</v>
      </c>
      <c r="G22" s="23">
        <v>10373</v>
      </c>
      <c r="H22" s="23">
        <v>10602</v>
      </c>
      <c r="I22" s="23">
        <v>10202</v>
      </c>
      <c r="J22" s="23">
        <v>9354</v>
      </c>
      <c r="K22" s="23">
        <v>8125</v>
      </c>
      <c r="L22" s="23">
        <v>7397</v>
      </c>
      <c r="M22" s="24">
        <v>7124</v>
      </c>
      <c r="O22" s="19" t="s">
        <v>18</v>
      </c>
      <c r="P22" s="79">
        <f t="shared" si="0"/>
        <v>71.47540983606558</v>
      </c>
      <c r="Q22" s="79">
        <f t="shared" si="1"/>
        <v>77.319189971070401</v>
      </c>
      <c r="R22" s="79">
        <f t="shared" si="2"/>
        <v>85.486981677917072</v>
      </c>
      <c r="S22" s="79">
        <f t="shared" si="3"/>
        <v>93.278688524590166</v>
      </c>
      <c r="T22" s="79">
        <f t="shared" si="4"/>
        <v>100</v>
      </c>
      <c r="U22" s="79">
        <f t="shared" si="5"/>
        <v>100.02892960462874</v>
      </c>
      <c r="V22" s="79">
        <f t="shared" si="6"/>
        <v>102.23722275795564</v>
      </c>
      <c r="W22" s="79">
        <f t="shared" si="7"/>
        <v>98.379942140790746</v>
      </c>
      <c r="X22" s="79">
        <f t="shared" si="8"/>
        <v>90.20250723240116</v>
      </c>
      <c r="Y22" s="79">
        <f t="shared" si="9"/>
        <v>78.351012536162003</v>
      </c>
      <c r="Z22" s="79">
        <f t="shared" si="10"/>
        <v>71.330761812921892</v>
      </c>
      <c r="AA22" s="86">
        <f t="shared" si="11"/>
        <v>68.698167791706851</v>
      </c>
    </row>
    <row r="23" spans="1:27" s="17" customFormat="1" ht="13" x14ac:dyDescent="0.3">
      <c r="A23" s="20" t="s">
        <v>19</v>
      </c>
      <c r="B23" s="21">
        <v>86436</v>
      </c>
      <c r="C23" s="21">
        <v>79816</v>
      </c>
      <c r="D23" s="21">
        <v>80638</v>
      </c>
      <c r="E23" s="21">
        <v>78352</v>
      </c>
      <c r="F23" s="21">
        <v>74995</v>
      </c>
      <c r="G23" s="21">
        <v>74795</v>
      </c>
      <c r="H23" s="21">
        <v>76442</v>
      </c>
      <c r="I23" s="21">
        <v>74721</v>
      </c>
      <c r="J23" s="21">
        <v>69902</v>
      </c>
      <c r="K23" s="21">
        <v>62223</v>
      </c>
      <c r="L23" s="21">
        <v>54064</v>
      </c>
      <c r="M23" s="22">
        <v>48685</v>
      </c>
      <c r="O23" s="20" t="s">
        <v>19</v>
      </c>
      <c r="P23" s="80">
        <f t="shared" si="0"/>
        <v>115.25568371224749</v>
      </c>
      <c r="Q23" s="80">
        <f t="shared" si="1"/>
        <v>106.42842856190413</v>
      </c>
      <c r="R23" s="80">
        <f t="shared" si="2"/>
        <v>107.52450163344223</v>
      </c>
      <c r="S23" s="80">
        <f t="shared" si="3"/>
        <v>104.47629841989466</v>
      </c>
      <c r="T23" s="80">
        <f t="shared" si="4"/>
        <v>100</v>
      </c>
      <c r="U23" s="80">
        <f t="shared" si="5"/>
        <v>99.733315554370293</v>
      </c>
      <c r="V23" s="80">
        <f t="shared" si="6"/>
        <v>101.92946196413094</v>
      </c>
      <c r="W23" s="80">
        <f t="shared" si="7"/>
        <v>99.634642309487305</v>
      </c>
      <c r="X23" s="80">
        <f t="shared" si="8"/>
        <v>93.208880592039463</v>
      </c>
      <c r="Y23" s="80">
        <f t="shared" si="9"/>
        <v>82.969531302086807</v>
      </c>
      <c r="Z23" s="80">
        <f t="shared" si="10"/>
        <v>72.090139342622848</v>
      </c>
      <c r="AA23" s="81">
        <f t="shared" si="11"/>
        <v>64.91766117741183</v>
      </c>
    </row>
    <row r="24" spans="1:27" s="17" customFormat="1" ht="15" x14ac:dyDescent="0.3">
      <c r="A24" s="19" t="s">
        <v>98</v>
      </c>
      <c r="B24" s="51" t="s">
        <v>39</v>
      </c>
      <c r="C24" s="51" t="s">
        <v>39</v>
      </c>
      <c r="D24" s="51" t="s">
        <v>39</v>
      </c>
      <c r="E24" s="51" t="s">
        <v>39</v>
      </c>
      <c r="F24" s="51" t="s">
        <v>39</v>
      </c>
      <c r="G24" s="51" t="s">
        <v>39</v>
      </c>
      <c r="H24" s="51" t="s">
        <v>39</v>
      </c>
      <c r="I24" s="51" t="s">
        <v>39</v>
      </c>
      <c r="J24" s="51" t="s">
        <v>39</v>
      </c>
      <c r="K24" s="51" t="s">
        <v>39</v>
      </c>
      <c r="L24" s="51" t="s">
        <v>39</v>
      </c>
      <c r="M24" s="24">
        <v>243026.75</v>
      </c>
      <c r="O24" s="19" t="s">
        <v>20</v>
      </c>
      <c r="P24" s="79" t="s">
        <v>39</v>
      </c>
      <c r="Q24" s="79" t="s">
        <v>39</v>
      </c>
      <c r="R24" s="79" t="s">
        <v>39</v>
      </c>
      <c r="S24" s="79" t="s">
        <v>39</v>
      </c>
      <c r="T24" s="79" t="s">
        <v>39</v>
      </c>
      <c r="U24" s="79" t="s">
        <v>39</v>
      </c>
      <c r="V24" s="79" t="s">
        <v>39</v>
      </c>
      <c r="W24" s="79" t="s">
        <v>39</v>
      </c>
      <c r="X24" s="79" t="s">
        <v>39</v>
      </c>
      <c r="Y24" s="79" t="s">
        <v>39</v>
      </c>
      <c r="Z24" s="79" t="s">
        <v>39</v>
      </c>
      <c r="AA24" s="86" t="s">
        <v>39</v>
      </c>
    </row>
    <row r="25" spans="1:27" s="17" customFormat="1" ht="13" x14ac:dyDescent="0.3">
      <c r="A25" s="20" t="s">
        <v>21</v>
      </c>
      <c r="B25" s="21">
        <v>968017</v>
      </c>
      <c r="C25" s="21">
        <v>1008080</v>
      </c>
      <c r="D25" s="21">
        <v>1127178</v>
      </c>
      <c r="E25" s="21">
        <v>1254992</v>
      </c>
      <c r="F25" s="21">
        <v>1335819</v>
      </c>
      <c r="G25" s="21">
        <v>1388987</v>
      </c>
      <c r="H25" s="21">
        <v>1413891</v>
      </c>
      <c r="I25" s="21">
        <v>1436783</v>
      </c>
      <c r="J25" s="21">
        <v>1441282</v>
      </c>
      <c r="K25" s="21">
        <v>1445170</v>
      </c>
      <c r="L25" s="21">
        <v>1447529</v>
      </c>
      <c r="M25" s="22">
        <v>1438068</v>
      </c>
      <c r="O25" s="20" t="s">
        <v>21</v>
      </c>
      <c r="P25" s="80">
        <f t="shared" si="0"/>
        <v>72.466179924076542</v>
      </c>
      <c r="Q25" s="80">
        <f t="shared" si="1"/>
        <v>75.465313788769294</v>
      </c>
      <c r="R25" s="80">
        <f t="shared" si="2"/>
        <v>84.381042641256045</v>
      </c>
      <c r="S25" s="80">
        <f t="shared" si="3"/>
        <v>93.949255101177627</v>
      </c>
      <c r="T25" s="80">
        <f t="shared" si="4"/>
        <v>100</v>
      </c>
      <c r="U25" s="80">
        <f t="shared" si="5"/>
        <v>103.98017994952909</v>
      </c>
      <c r="V25" s="80">
        <f t="shared" si="6"/>
        <v>105.84450438270454</v>
      </c>
      <c r="W25" s="80">
        <f t="shared" si="7"/>
        <v>107.55820960773877</v>
      </c>
      <c r="X25" s="80">
        <f t="shared" si="8"/>
        <v>107.8950067336967</v>
      </c>
      <c r="Y25" s="80">
        <f t="shared" si="9"/>
        <v>108.18606412994575</v>
      </c>
      <c r="Z25" s="80">
        <f t="shared" si="10"/>
        <v>108.36265991126044</v>
      </c>
      <c r="AA25" s="81">
        <f t="shared" si="11"/>
        <v>107.65440527496614</v>
      </c>
    </row>
    <row r="26" spans="1:27" s="17" customFormat="1" ht="13" x14ac:dyDescent="0.3">
      <c r="A26" s="19" t="s">
        <v>22</v>
      </c>
      <c r="B26" s="23">
        <v>1549848</v>
      </c>
      <c r="C26" s="23">
        <v>1529939</v>
      </c>
      <c r="D26" s="23">
        <v>1568533</v>
      </c>
      <c r="E26" s="23">
        <v>1549820</v>
      </c>
      <c r="F26" s="23">
        <v>1469264</v>
      </c>
      <c r="G26" s="23">
        <v>1394042</v>
      </c>
      <c r="H26" s="23">
        <v>1350891</v>
      </c>
      <c r="I26" s="23">
        <v>1328713</v>
      </c>
      <c r="J26" s="23">
        <v>1646363</v>
      </c>
      <c r="K26" s="23">
        <v>1630614</v>
      </c>
      <c r="L26" s="23">
        <v>1581646</v>
      </c>
      <c r="M26" s="24">
        <v>1743690</v>
      </c>
      <c r="O26" s="19" t="s">
        <v>22</v>
      </c>
      <c r="P26" s="79">
        <f t="shared" si="0"/>
        <v>105.48465081836892</v>
      </c>
      <c r="Q26" s="79">
        <f t="shared" si="1"/>
        <v>104.12961863899204</v>
      </c>
      <c r="R26" s="79">
        <f t="shared" si="2"/>
        <v>106.75637598144377</v>
      </c>
      <c r="S26" s="79">
        <f t="shared" si="3"/>
        <v>105.48274510230972</v>
      </c>
      <c r="T26" s="79">
        <f t="shared" si="4"/>
        <v>100</v>
      </c>
      <c r="U26" s="79">
        <f t="shared" si="5"/>
        <v>94.880293806967302</v>
      </c>
      <c r="V26" s="79">
        <f t="shared" si="6"/>
        <v>91.943381175881257</v>
      </c>
      <c r="W26" s="79">
        <f t="shared" si="7"/>
        <v>90.433917934421586</v>
      </c>
      <c r="X26" s="79">
        <f t="shared" si="8"/>
        <v>112.0535860131331</v>
      </c>
      <c r="Y26" s="79">
        <f t="shared" si="9"/>
        <v>110.98168879112264</v>
      </c>
      <c r="Z26" s="79">
        <f t="shared" si="10"/>
        <v>107.64886364873841</v>
      </c>
      <c r="AA26" s="86">
        <f t="shared" si="11"/>
        <v>118.677786973614</v>
      </c>
    </row>
    <row r="27" spans="1:27" s="17" customFormat="1" ht="13" x14ac:dyDescent="0.3">
      <c r="A27" s="20" t="s">
        <v>23</v>
      </c>
      <c r="B27" s="21">
        <v>14797</v>
      </c>
      <c r="C27" s="21">
        <v>14750</v>
      </c>
      <c r="D27" s="21">
        <v>31250</v>
      </c>
      <c r="E27" s="21">
        <v>86934</v>
      </c>
      <c r="F27" s="21">
        <v>109626</v>
      </c>
      <c r="G27" s="21">
        <v>114996</v>
      </c>
      <c r="H27" s="21">
        <v>101111</v>
      </c>
      <c r="I27" s="21">
        <v>74314</v>
      </c>
      <c r="J27" s="21">
        <v>59109</v>
      </c>
      <c r="K27" s="21">
        <v>47315</v>
      </c>
      <c r="L27" s="21">
        <v>41887.166666666657</v>
      </c>
      <c r="M27" s="22">
        <v>40440</v>
      </c>
      <c r="O27" s="20" t="s">
        <v>23</v>
      </c>
      <c r="P27" s="80">
        <f t="shared" si="0"/>
        <v>13.497710397168555</v>
      </c>
      <c r="Q27" s="80">
        <f t="shared" si="1"/>
        <v>13.454837356101654</v>
      </c>
      <c r="R27" s="80">
        <f t="shared" si="2"/>
        <v>28.506011347672999</v>
      </c>
      <c r="S27" s="80">
        <f t="shared" si="3"/>
        <v>79.300530895955333</v>
      </c>
      <c r="T27" s="80">
        <f t="shared" si="4"/>
        <v>100</v>
      </c>
      <c r="U27" s="80">
        <f t="shared" si="5"/>
        <v>104.89847298998413</v>
      </c>
      <c r="V27" s="80">
        <f t="shared" si="6"/>
        <v>92.232682027986058</v>
      </c>
      <c r="W27" s="80">
        <f t="shared" si="7"/>
        <v>67.788663273311073</v>
      </c>
      <c r="X27" s="80">
        <f t="shared" si="8"/>
        <v>53.918778391987303</v>
      </c>
      <c r="Y27" s="80">
        <f t="shared" si="9"/>
        <v>43.160381661284731</v>
      </c>
      <c r="Z27" s="80">
        <f t="shared" si="10"/>
        <v>38.209153546299831</v>
      </c>
      <c r="AA27" s="81">
        <f t="shared" si="11"/>
        <v>36.88905916479667</v>
      </c>
    </row>
    <row r="28" spans="1:27" s="17" customFormat="1" ht="13" x14ac:dyDescent="0.3">
      <c r="A28" s="19" t="s">
        <v>24</v>
      </c>
      <c r="B28" s="23">
        <v>8485</v>
      </c>
      <c r="C28" s="23">
        <v>9076</v>
      </c>
      <c r="D28" s="23">
        <v>10046</v>
      </c>
      <c r="E28" s="23">
        <v>10866</v>
      </c>
      <c r="F28" s="23">
        <v>11680</v>
      </c>
      <c r="G28" s="23">
        <v>12411</v>
      </c>
      <c r="H28" s="23">
        <v>12803</v>
      </c>
      <c r="I28" s="23">
        <v>12975</v>
      </c>
      <c r="J28" s="23">
        <v>13059</v>
      </c>
      <c r="K28" s="23">
        <v>12997</v>
      </c>
      <c r="L28" s="23">
        <v>13241</v>
      </c>
      <c r="M28" s="24">
        <v>13322</v>
      </c>
      <c r="O28" s="19" t="s">
        <v>24</v>
      </c>
      <c r="P28" s="79">
        <f t="shared" si="0"/>
        <v>72.645547945205479</v>
      </c>
      <c r="Q28" s="79">
        <f t="shared" si="1"/>
        <v>77.705479452054789</v>
      </c>
      <c r="R28" s="79">
        <f t="shared" si="2"/>
        <v>86.010273972602747</v>
      </c>
      <c r="S28" s="79">
        <f t="shared" si="3"/>
        <v>93.030821917808225</v>
      </c>
      <c r="T28" s="79">
        <f t="shared" si="4"/>
        <v>100</v>
      </c>
      <c r="U28" s="79">
        <f t="shared" si="5"/>
        <v>106.25856164383562</v>
      </c>
      <c r="V28" s="79">
        <f t="shared" si="6"/>
        <v>109.61472602739725</v>
      </c>
      <c r="W28" s="79">
        <f t="shared" si="7"/>
        <v>111.08732876712328</v>
      </c>
      <c r="X28" s="79">
        <f t="shared" si="8"/>
        <v>111.80650684931507</v>
      </c>
      <c r="Y28" s="79">
        <f t="shared" si="9"/>
        <v>111.27568493150685</v>
      </c>
      <c r="Z28" s="79">
        <f t="shared" si="10"/>
        <v>113.36472602739725</v>
      </c>
      <c r="AA28" s="86">
        <f t="shared" si="11"/>
        <v>114.0582191780822</v>
      </c>
    </row>
    <row r="29" spans="1:27" s="17" customFormat="1" ht="13" x14ac:dyDescent="0.3">
      <c r="A29" s="20" t="s">
        <v>25</v>
      </c>
      <c r="B29" s="21">
        <v>16619</v>
      </c>
      <c r="C29" s="21">
        <v>16835</v>
      </c>
      <c r="D29" s="21">
        <v>29573</v>
      </c>
      <c r="E29" s="21">
        <v>49034</v>
      </c>
      <c r="F29" s="21">
        <v>51369</v>
      </c>
      <c r="G29" s="21">
        <v>41595</v>
      </c>
      <c r="H29" s="21">
        <v>30613</v>
      </c>
      <c r="I29" s="21">
        <v>23776</v>
      </c>
      <c r="J29" s="21">
        <v>19610</v>
      </c>
      <c r="K29" s="21">
        <v>17229</v>
      </c>
      <c r="L29" s="21">
        <v>15962</v>
      </c>
      <c r="M29" s="22">
        <v>13659</v>
      </c>
      <c r="O29" s="20" t="s">
        <v>25</v>
      </c>
      <c r="P29" s="80">
        <f t="shared" si="0"/>
        <v>32.352196850240418</v>
      </c>
      <c r="Q29" s="80">
        <f t="shared" si="1"/>
        <v>32.772683914423098</v>
      </c>
      <c r="R29" s="80">
        <f t="shared" si="2"/>
        <v>57.569740504973815</v>
      </c>
      <c r="S29" s="80">
        <f t="shared" si="3"/>
        <v>95.454456968210394</v>
      </c>
      <c r="T29" s="80">
        <f t="shared" si="4"/>
        <v>100</v>
      </c>
      <c r="U29" s="80">
        <f t="shared" si="5"/>
        <v>80.97296034573381</v>
      </c>
      <c r="V29" s="80">
        <f t="shared" si="6"/>
        <v>59.594307851038565</v>
      </c>
      <c r="W29" s="80">
        <f t="shared" si="7"/>
        <v>46.284724250034067</v>
      </c>
      <c r="X29" s="80">
        <f t="shared" si="8"/>
        <v>38.17477466954778</v>
      </c>
      <c r="Y29" s="80">
        <f t="shared" si="9"/>
        <v>33.539683466682241</v>
      </c>
      <c r="Z29" s="80">
        <f t="shared" si="10"/>
        <v>31.073215363351437</v>
      </c>
      <c r="AA29" s="81">
        <f t="shared" si="11"/>
        <v>26.589966711440752</v>
      </c>
    </row>
    <row r="30" spans="1:27" s="17" customFormat="1" ht="13" x14ac:dyDescent="0.3">
      <c r="A30" s="19" t="s">
        <v>26</v>
      </c>
      <c r="B30" s="23">
        <v>5000000</v>
      </c>
      <c r="C30" s="23">
        <v>5049206</v>
      </c>
      <c r="D30" s="23">
        <v>5209359</v>
      </c>
      <c r="E30" s="23">
        <v>5818954</v>
      </c>
      <c r="F30" s="23">
        <v>5827318</v>
      </c>
      <c r="G30" s="23">
        <v>5845056</v>
      </c>
      <c r="H30" s="23">
        <v>5922246</v>
      </c>
      <c r="I30" s="23">
        <v>6129125</v>
      </c>
      <c r="J30" s="23">
        <v>6168900</v>
      </c>
      <c r="K30" s="23">
        <v>6757258</v>
      </c>
      <c r="L30" s="23">
        <v>6687664</v>
      </c>
      <c r="M30" s="24">
        <v>6680368</v>
      </c>
      <c r="O30" s="19" t="s">
        <v>26</v>
      </c>
      <c r="P30" s="79">
        <f t="shared" si="0"/>
        <v>85.802765526096223</v>
      </c>
      <c r="Q30" s="79">
        <f t="shared" si="1"/>
        <v>86.647167702191638</v>
      </c>
      <c r="R30" s="79">
        <f t="shared" si="2"/>
        <v>89.395481763651816</v>
      </c>
      <c r="S30" s="79">
        <f t="shared" si="3"/>
        <v>99.856469133827943</v>
      </c>
      <c r="T30" s="79">
        <f t="shared" ref="T30:T45" si="12">100*F30/$F30</f>
        <v>100</v>
      </c>
      <c r="U30" s="79">
        <f t="shared" si="5"/>
        <v>100.30439389098038</v>
      </c>
      <c r="V30" s="79">
        <f t="shared" si="6"/>
        <v>101.62901698517226</v>
      </c>
      <c r="W30" s="79">
        <f t="shared" si="7"/>
        <v>105.1791750510269</v>
      </c>
      <c r="X30" s="79">
        <f t="shared" si="8"/>
        <v>105.861736050787</v>
      </c>
      <c r="Y30" s="79">
        <f t="shared" si="9"/>
        <v>115.95828475466759</v>
      </c>
      <c r="Z30" s="79">
        <f t="shared" si="10"/>
        <v>114.76401322186295</v>
      </c>
      <c r="AA30" s="86">
        <f t="shared" si="11"/>
        <v>114.63880982640728</v>
      </c>
    </row>
    <row r="31" spans="1:27" s="17" customFormat="1" ht="13" x14ac:dyDescent="0.3">
      <c r="A31" s="20" t="s">
        <v>28</v>
      </c>
      <c r="B31" s="21">
        <v>316770</v>
      </c>
      <c r="C31" s="21">
        <v>298790</v>
      </c>
      <c r="D31" s="21">
        <v>304000</v>
      </c>
      <c r="E31" s="21">
        <v>334200</v>
      </c>
      <c r="F31" s="21">
        <v>356532.5</v>
      </c>
      <c r="G31" s="21">
        <v>363185</v>
      </c>
      <c r="H31" s="21">
        <v>408150</v>
      </c>
      <c r="I31" s="21">
        <v>422850</v>
      </c>
      <c r="J31" s="21">
        <v>488910</v>
      </c>
      <c r="K31" s="21">
        <v>507293</v>
      </c>
      <c r="L31" s="21">
        <v>514777.5</v>
      </c>
      <c r="M31" s="22">
        <v>497205.8</v>
      </c>
      <c r="O31" s="20" t="s">
        <v>28</v>
      </c>
      <c r="P31" s="80">
        <f t="shared" si="0"/>
        <v>88.847440275430714</v>
      </c>
      <c r="Q31" s="80">
        <f t="shared" si="1"/>
        <v>83.804421756782347</v>
      </c>
      <c r="R31" s="80">
        <f t="shared" si="2"/>
        <v>85.265719113965773</v>
      </c>
      <c r="S31" s="80">
        <f t="shared" si="3"/>
        <v>93.736195157524207</v>
      </c>
      <c r="T31" s="80">
        <f t="shared" si="12"/>
        <v>100</v>
      </c>
      <c r="U31" s="80">
        <f t="shared" si="5"/>
        <v>101.86588880396597</v>
      </c>
      <c r="V31" s="80">
        <f t="shared" si="6"/>
        <v>114.47764229067477</v>
      </c>
      <c r="W31" s="80">
        <f t="shared" si="7"/>
        <v>118.60068857677771</v>
      </c>
      <c r="X31" s="80">
        <f t="shared" si="8"/>
        <v>137.12915372371381</v>
      </c>
      <c r="Y31" s="80">
        <f t="shared" si="9"/>
        <v>142.28520541605604</v>
      </c>
      <c r="Z31" s="80">
        <f t="shared" si="10"/>
        <v>144.38445303022866</v>
      </c>
      <c r="AA31" s="81">
        <f t="shared" si="11"/>
        <v>139.45595422577185</v>
      </c>
    </row>
    <row r="32" spans="1:27" s="17" customFormat="1" ht="13" x14ac:dyDescent="0.3">
      <c r="A32" s="19" t="s">
        <v>29</v>
      </c>
      <c r="B32" s="23">
        <v>38351</v>
      </c>
      <c r="C32" s="23">
        <v>81566</v>
      </c>
      <c r="D32" s="23">
        <v>84564</v>
      </c>
      <c r="E32" s="23">
        <v>83126</v>
      </c>
      <c r="F32" s="23">
        <v>78887</v>
      </c>
      <c r="G32" s="23">
        <v>76777</v>
      </c>
      <c r="H32" s="23">
        <v>78574</v>
      </c>
      <c r="I32" s="23">
        <v>79585</v>
      </c>
      <c r="J32" s="23">
        <v>79876</v>
      </c>
      <c r="K32" s="23">
        <v>74554</v>
      </c>
      <c r="L32" s="23">
        <v>76227.7</v>
      </c>
      <c r="M32" s="24">
        <v>75667.8</v>
      </c>
      <c r="O32" s="19" t="s">
        <v>29</v>
      </c>
      <c r="P32" s="79">
        <f t="shared" si="0"/>
        <v>48.615107685676982</v>
      </c>
      <c r="Q32" s="79">
        <f t="shared" si="1"/>
        <v>103.39599680555732</v>
      </c>
      <c r="R32" s="79">
        <f t="shared" si="2"/>
        <v>107.19636949053709</v>
      </c>
      <c r="S32" s="79">
        <f t="shared" si="3"/>
        <v>105.37350894317188</v>
      </c>
      <c r="T32" s="79">
        <f t="shared" si="12"/>
        <v>100</v>
      </c>
      <c r="U32" s="79">
        <f t="shared" si="5"/>
        <v>97.325288070277736</v>
      </c>
      <c r="V32" s="79">
        <f t="shared" si="6"/>
        <v>99.603229936491431</v>
      </c>
      <c r="W32" s="79">
        <f t="shared" si="7"/>
        <v>100.88480991798396</v>
      </c>
      <c r="X32" s="79">
        <f t="shared" si="8"/>
        <v>101.2536919898082</v>
      </c>
      <c r="Y32" s="79">
        <f t="shared" si="9"/>
        <v>94.507333274176986</v>
      </c>
      <c r="Z32" s="79">
        <f t="shared" si="10"/>
        <v>96.628975623359992</v>
      </c>
      <c r="AA32" s="86">
        <f t="shared" si="11"/>
        <v>95.919226234994355</v>
      </c>
    </row>
    <row r="33" spans="1:27" s="17" customFormat="1" ht="15" x14ac:dyDescent="0.3">
      <c r="A33" s="20" t="s">
        <v>102</v>
      </c>
      <c r="B33" s="21">
        <v>97275</v>
      </c>
      <c r="C33" s="21">
        <v>104009</v>
      </c>
      <c r="D33" s="21">
        <v>109566</v>
      </c>
      <c r="E33" s="21">
        <v>109829</v>
      </c>
      <c r="F33" s="21">
        <v>107728</v>
      </c>
      <c r="G33" s="21">
        <v>100062</v>
      </c>
      <c r="H33" s="21">
        <v>82144</v>
      </c>
      <c r="I33" s="21">
        <v>76297</v>
      </c>
      <c r="J33" s="21">
        <v>71847</v>
      </c>
      <c r="K33" s="21">
        <v>66456</v>
      </c>
      <c r="L33" s="21">
        <v>63786</v>
      </c>
      <c r="M33" s="22">
        <v>64274</v>
      </c>
      <c r="O33" s="20" t="s">
        <v>30</v>
      </c>
      <c r="P33" s="80">
        <f t="shared" si="0"/>
        <v>90.296858755383923</v>
      </c>
      <c r="Q33" s="80">
        <f t="shared" si="1"/>
        <v>96.547787019159358</v>
      </c>
      <c r="R33" s="80">
        <f t="shared" si="2"/>
        <v>101.70614881924848</v>
      </c>
      <c r="S33" s="80">
        <f t="shared" si="3"/>
        <v>101.95028219218773</v>
      </c>
      <c r="T33" s="80">
        <f t="shared" si="12"/>
        <v>100</v>
      </c>
      <c r="U33" s="80">
        <f t="shared" si="5"/>
        <v>92.883929897519678</v>
      </c>
      <c r="V33" s="80">
        <f t="shared" si="6"/>
        <v>76.251299569285607</v>
      </c>
      <c r="W33" s="80">
        <f t="shared" si="7"/>
        <v>70.823741274320511</v>
      </c>
      <c r="X33" s="80">
        <f t="shared" si="8"/>
        <v>66.69296747363731</v>
      </c>
      <c r="Y33" s="80">
        <f t="shared" si="9"/>
        <v>61.688697460270312</v>
      </c>
      <c r="Z33" s="80">
        <f t="shared" si="10"/>
        <v>59.210233179860388</v>
      </c>
      <c r="AA33" s="81">
        <f t="shared" si="11"/>
        <v>59.663225902272387</v>
      </c>
    </row>
    <row r="34" spans="1:27" s="17" customFormat="1" ht="13" x14ac:dyDescent="0.3">
      <c r="A34" s="19" t="s">
        <v>31</v>
      </c>
      <c r="B34" s="23">
        <v>552604</v>
      </c>
      <c r="C34" s="23">
        <v>444683</v>
      </c>
      <c r="D34" s="23">
        <v>459600</v>
      </c>
      <c r="E34" s="23">
        <v>464400</v>
      </c>
      <c r="F34" s="23">
        <v>455606</v>
      </c>
      <c r="G34" s="23">
        <v>479937</v>
      </c>
      <c r="H34" s="23">
        <v>535743</v>
      </c>
      <c r="I34" s="23">
        <v>506646</v>
      </c>
      <c r="J34" s="23">
        <v>471518</v>
      </c>
      <c r="K34" s="23">
        <v>417432</v>
      </c>
      <c r="L34" s="23">
        <v>364887</v>
      </c>
      <c r="M34" s="24">
        <v>317560</v>
      </c>
      <c r="O34" s="19" t="s">
        <v>31</v>
      </c>
      <c r="P34" s="79">
        <f t="shared" si="0"/>
        <v>121.28988643696528</v>
      </c>
      <c r="Q34" s="79">
        <f t="shared" si="1"/>
        <v>97.602533768212012</v>
      </c>
      <c r="R34" s="79">
        <f t="shared" si="2"/>
        <v>100.87663463606712</v>
      </c>
      <c r="S34" s="79">
        <f t="shared" si="3"/>
        <v>101.93017651216182</v>
      </c>
      <c r="T34" s="79">
        <f t="shared" si="12"/>
        <v>100</v>
      </c>
      <c r="U34" s="79">
        <f t="shared" si="5"/>
        <v>105.34035987234584</v>
      </c>
      <c r="V34" s="79">
        <f t="shared" si="6"/>
        <v>117.5891011092918</v>
      </c>
      <c r="W34" s="79">
        <f t="shared" si="7"/>
        <v>111.20266194914026</v>
      </c>
      <c r="X34" s="79">
        <f t="shared" si="8"/>
        <v>103.49249131925392</v>
      </c>
      <c r="Y34" s="79">
        <f t="shared" si="9"/>
        <v>91.621269254575225</v>
      </c>
      <c r="Z34" s="79">
        <f t="shared" si="10"/>
        <v>80.088278029701101</v>
      </c>
      <c r="AA34" s="86">
        <f t="shared" si="11"/>
        <v>69.700574619298251</v>
      </c>
    </row>
    <row r="35" spans="1:27" s="17" customFormat="1" ht="13" x14ac:dyDescent="0.3">
      <c r="A35" s="20" t="s">
        <v>32</v>
      </c>
      <c r="B35" s="21">
        <v>106472.0833333333</v>
      </c>
      <c r="C35" s="21">
        <v>120921.0833333333</v>
      </c>
      <c r="D35" s="21">
        <v>141873.75</v>
      </c>
      <c r="E35" s="21">
        <v>150605.16666666669</v>
      </c>
      <c r="F35" s="21">
        <v>119805.9166666667</v>
      </c>
      <c r="G35" s="21">
        <v>119092.75</v>
      </c>
      <c r="H35" s="21">
        <v>106726.6666666667</v>
      </c>
      <c r="I35" s="21">
        <v>92868.666666666672</v>
      </c>
      <c r="J35" s="21">
        <v>92685.833333333328</v>
      </c>
      <c r="K35" s="21">
        <v>96039.916666666672</v>
      </c>
      <c r="L35" s="21">
        <v>96040</v>
      </c>
      <c r="M35" s="22">
        <v>101551</v>
      </c>
      <c r="O35" s="20" t="s">
        <v>32</v>
      </c>
      <c r="P35" s="80">
        <f t="shared" si="0"/>
        <v>88.870471756055409</v>
      </c>
      <c r="Q35" s="80">
        <f t="shared" si="1"/>
        <v>100.93081101308987</v>
      </c>
      <c r="R35" s="80">
        <f t="shared" si="2"/>
        <v>118.41965234048676</v>
      </c>
      <c r="S35" s="80">
        <f t="shared" si="3"/>
        <v>125.70762017179172</v>
      </c>
      <c r="T35" s="80">
        <f t="shared" si="12"/>
        <v>100</v>
      </c>
      <c r="U35" s="80">
        <f t="shared" si="5"/>
        <v>99.404731680613963</v>
      </c>
      <c r="V35" s="80">
        <f t="shared" si="6"/>
        <v>89.082968217345979</v>
      </c>
      <c r="W35" s="80">
        <f t="shared" si="7"/>
        <v>77.515926801055301</v>
      </c>
      <c r="X35" s="80">
        <f t="shared" si="8"/>
        <v>77.363318867807692</v>
      </c>
      <c r="Y35" s="80">
        <f t="shared" si="9"/>
        <v>80.162916272220826</v>
      </c>
      <c r="Z35" s="80">
        <f t="shared" si="10"/>
        <v>80.162985829163958</v>
      </c>
      <c r="AA35" s="81">
        <f t="shared" si="11"/>
        <v>84.76292559285119</v>
      </c>
    </row>
    <row r="36" spans="1:27" s="17" customFormat="1" ht="13" x14ac:dyDescent="0.3">
      <c r="A36" s="19" t="s">
        <v>34</v>
      </c>
      <c r="B36" s="23">
        <v>197206.33333333331</v>
      </c>
      <c r="C36" s="23">
        <v>165712.83333333331</v>
      </c>
      <c r="D36" s="23">
        <v>164706.75</v>
      </c>
      <c r="E36" s="23">
        <v>189652.66666666669</v>
      </c>
      <c r="F36" s="23">
        <v>187189</v>
      </c>
      <c r="G36" s="23">
        <v>183091</v>
      </c>
      <c r="H36" s="23">
        <v>184886</v>
      </c>
      <c r="I36" s="23">
        <v>162904</v>
      </c>
      <c r="J36" s="23">
        <v>128040</v>
      </c>
      <c r="K36" s="23">
        <v>105590</v>
      </c>
      <c r="L36" s="23">
        <v>87726.833333333328</v>
      </c>
      <c r="M36" s="24">
        <v>72024.416666666672</v>
      </c>
      <c r="O36" s="19" t="s">
        <v>34</v>
      </c>
      <c r="P36" s="79">
        <f t="shared" si="0"/>
        <v>105.35145405623905</v>
      </c>
      <c r="Q36" s="79">
        <f t="shared" si="1"/>
        <v>88.527014585971031</v>
      </c>
      <c r="R36" s="79">
        <f t="shared" si="2"/>
        <v>87.989545325847132</v>
      </c>
      <c r="S36" s="79">
        <f t="shared" si="3"/>
        <v>101.31613859076478</v>
      </c>
      <c r="T36" s="79">
        <f t="shared" si="12"/>
        <v>100</v>
      </c>
      <c r="U36" s="79">
        <f t="shared" si="5"/>
        <v>97.810768795174937</v>
      </c>
      <c r="V36" s="79">
        <f t="shared" si="6"/>
        <v>98.769692663564626</v>
      </c>
      <c r="W36" s="79">
        <f t="shared" si="7"/>
        <v>87.026481256911467</v>
      </c>
      <c r="X36" s="79">
        <f t="shared" si="8"/>
        <v>68.401455213714485</v>
      </c>
      <c r="Y36" s="79">
        <f t="shared" si="9"/>
        <v>56.408229116027115</v>
      </c>
      <c r="Z36" s="79">
        <f t="shared" si="10"/>
        <v>46.865378485559155</v>
      </c>
      <c r="AA36" s="86">
        <f t="shared" si="11"/>
        <v>38.476842478279529</v>
      </c>
    </row>
    <row r="37" spans="1:27" s="17" customFormat="1" ht="13" x14ac:dyDescent="0.3">
      <c r="A37" s="20" t="s">
        <v>35</v>
      </c>
      <c r="B37" s="21">
        <v>44464</v>
      </c>
      <c r="C37" s="21">
        <v>37763</v>
      </c>
      <c r="D37" s="21">
        <v>42725</v>
      </c>
      <c r="E37" s="21">
        <v>49645</v>
      </c>
      <c r="F37" s="21">
        <v>48094</v>
      </c>
      <c r="G37" s="21">
        <v>44448</v>
      </c>
      <c r="H37" s="21">
        <v>46275</v>
      </c>
      <c r="I37" s="21">
        <v>50570</v>
      </c>
      <c r="J37" s="21">
        <v>53449</v>
      </c>
      <c r="K37" s="21">
        <v>52644</v>
      </c>
      <c r="L37" s="21">
        <v>51981</v>
      </c>
      <c r="M37" s="22">
        <v>52862</v>
      </c>
      <c r="O37" s="20" t="s">
        <v>35</v>
      </c>
      <c r="P37" s="80">
        <f t="shared" si="0"/>
        <v>92.452280949806635</v>
      </c>
      <c r="Q37" s="80">
        <f t="shared" si="1"/>
        <v>78.519149997920735</v>
      </c>
      <c r="R37" s="80">
        <f t="shared" si="2"/>
        <v>88.836445294631346</v>
      </c>
      <c r="S37" s="80">
        <f t="shared" si="3"/>
        <v>103.22493450326444</v>
      </c>
      <c r="T37" s="80">
        <f t="shared" si="12"/>
        <v>100</v>
      </c>
      <c r="U37" s="80">
        <f t="shared" si="5"/>
        <v>92.419012766665276</v>
      </c>
      <c r="V37" s="80">
        <f t="shared" si="6"/>
        <v>96.217823429117971</v>
      </c>
      <c r="W37" s="80">
        <f t="shared" si="7"/>
        <v>105.14825134112364</v>
      </c>
      <c r="X37" s="80">
        <f t="shared" si="8"/>
        <v>111.13444504511997</v>
      </c>
      <c r="Y37" s="80">
        <f t="shared" si="9"/>
        <v>109.4606395808209</v>
      </c>
      <c r="Z37" s="80">
        <f t="shared" si="10"/>
        <v>108.08208924190127</v>
      </c>
      <c r="AA37" s="81">
        <f t="shared" si="11"/>
        <v>109.91391857612176</v>
      </c>
    </row>
    <row r="38" spans="1:27" s="17" customFormat="1" ht="13" x14ac:dyDescent="0.3">
      <c r="A38" s="19" t="s">
        <v>36</v>
      </c>
      <c r="B38" s="23">
        <v>211605</v>
      </c>
      <c r="C38" s="23">
        <v>215172</v>
      </c>
      <c r="D38" s="23">
        <v>237304</v>
      </c>
      <c r="E38" s="23">
        <v>247246</v>
      </c>
      <c r="F38" s="23">
        <v>235975</v>
      </c>
      <c r="G38" s="23">
        <v>225110</v>
      </c>
      <c r="H38" s="23">
        <v>228056</v>
      </c>
      <c r="I38" s="23">
        <v>226684</v>
      </c>
      <c r="J38" s="23">
        <v>226511</v>
      </c>
      <c r="K38" s="23">
        <v>220011</v>
      </c>
      <c r="L38" s="23">
        <v>215000</v>
      </c>
      <c r="M38" s="24">
        <v>206000</v>
      </c>
      <c r="O38" s="19" t="s">
        <v>36</v>
      </c>
      <c r="P38" s="79">
        <f t="shared" si="0"/>
        <v>89.67263481300985</v>
      </c>
      <c r="Q38" s="79">
        <f t="shared" si="1"/>
        <v>91.184235618179898</v>
      </c>
      <c r="R38" s="79">
        <f t="shared" si="2"/>
        <v>100.56319525373451</v>
      </c>
      <c r="S38" s="79">
        <f t="shared" si="3"/>
        <v>104.77635342726984</v>
      </c>
      <c r="T38" s="79">
        <f t="shared" si="12"/>
        <v>100</v>
      </c>
      <c r="U38" s="79">
        <f t="shared" si="5"/>
        <v>95.395698696895863</v>
      </c>
      <c r="V38" s="79">
        <f t="shared" si="6"/>
        <v>96.644136031359253</v>
      </c>
      <c r="W38" s="79">
        <f t="shared" si="7"/>
        <v>96.062718508316564</v>
      </c>
      <c r="X38" s="79">
        <f t="shared" si="8"/>
        <v>95.989405657378953</v>
      </c>
      <c r="Y38" s="79">
        <f t="shared" si="9"/>
        <v>93.234876575908459</v>
      </c>
      <c r="Z38" s="79">
        <f t="shared" si="10"/>
        <v>91.111346540947139</v>
      </c>
      <c r="AA38" s="86">
        <f t="shared" si="11"/>
        <v>87.297383197372596</v>
      </c>
    </row>
    <row r="39" spans="1:27" s="17" customFormat="1" ht="15" x14ac:dyDescent="0.3">
      <c r="A39" s="20" t="s">
        <v>100</v>
      </c>
      <c r="B39" s="21" t="s">
        <v>39</v>
      </c>
      <c r="C39" s="21" t="s">
        <v>39</v>
      </c>
      <c r="D39" s="21" t="s">
        <v>39</v>
      </c>
      <c r="E39" s="21" t="s">
        <v>39</v>
      </c>
      <c r="F39" s="21" t="s">
        <v>39</v>
      </c>
      <c r="G39" s="21" t="s">
        <v>39</v>
      </c>
      <c r="H39" s="21" t="s">
        <v>39</v>
      </c>
      <c r="I39" s="21" t="s">
        <v>39</v>
      </c>
      <c r="J39" s="21" t="s">
        <v>39</v>
      </c>
      <c r="K39" s="21" t="s">
        <v>39</v>
      </c>
      <c r="L39" s="21" t="s">
        <v>39</v>
      </c>
      <c r="M39" s="22" t="s">
        <v>39</v>
      </c>
      <c r="O39" s="20" t="s">
        <v>37</v>
      </c>
      <c r="P39" s="80" t="s">
        <v>39</v>
      </c>
      <c r="Q39" s="80" t="s">
        <v>39</v>
      </c>
      <c r="R39" s="80" t="s">
        <v>39</v>
      </c>
      <c r="S39" s="80" t="s">
        <v>39</v>
      </c>
      <c r="T39" s="80" t="s">
        <v>39</v>
      </c>
      <c r="U39" s="80" t="s">
        <v>39</v>
      </c>
      <c r="V39" s="80" t="s">
        <v>39</v>
      </c>
      <c r="W39" s="80" t="s">
        <v>39</v>
      </c>
      <c r="X39" s="80" t="s">
        <v>39</v>
      </c>
      <c r="Y39" s="80" t="s">
        <v>39</v>
      </c>
      <c r="Z39" s="80" t="s">
        <v>39</v>
      </c>
      <c r="AA39" s="81" t="s">
        <v>39</v>
      </c>
    </row>
    <row r="40" spans="1:27" s="17" customFormat="1" ht="13" x14ac:dyDescent="0.3">
      <c r="A40" s="19" t="s">
        <v>38</v>
      </c>
      <c r="B40" s="23">
        <v>13261892</v>
      </c>
      <c r="C40" s="23">
        <v>14093255</v>
      </c>
      <c r="D40" s="23">
        <v>16707799</v>
      </c>
      <c r="E40" s="23">
        <v>20216683</v>
      </c>
      <c r="F40" s="23">
        <v>22936300</v>
      </c>
      <c r="G40" s="23">
        <v>24083450</v>
      </c>
      <c r="H40" s="23">
        <v>24693042</v>
      </c>
      <c r="I40" s="23">
        <v>24220489</v>
      </c>
      <c r="J40" s="23">
        <v>23856119</v>
      </c>
      <c r="K40" s="23">
        <v>22984952</v>
      </c>
      <c r="L40" s="23">
        <v>21932705</v>
      </c>
      <c r="M40" s="24">
        <v>20738969</v>
      </c>
      <c r="O40" s="19" t="s">
        <v>38</v>
      </c>
      <c r="P40" s="79">
        <f t="shared" si="0"/>
        <v>57.820537750203826</v>
      </c>
      <c r="Q40" s="79">
        <f t="shared" si="1"/>
        <v>61.445198222904303</v>
      </c>
      <c r="R40" s="79">
        <f t="shared" si="2"/>
        <v>72.844351530107303</v>
      </c>
      <c r="S40" s="79">
        <f t="shared" si="3"/>
        <v>88.142738802683951</v>
      </c>
      <c r="T40" s="79">
        <f t="shared" si="12"/>
        <v>100</v>
      </c>
      <c r="U40" s="79">
        <f t="shared" si="5"/>
        <v>105.00146056687434</v>
      </c>
      <c r="V40" s="79">
        <f t="shared" si="6"/>
        <v>107.65922140885844</v>
      </c>
      <c r="W40" s="79">
        <f t="shared" si="7"/>
        <v>105.59893705610757</v>
      </c>
      <c r="X40" s="79">
        <f t="shared" si="8"/>
        <v>104.01031988594498</v>
      </c>
      <c r="Y40" s="79">
        <f t="shared" si="9"/>
        <v>100.21211790916583</v>
      </c>
      <c r="Z40" s="79">
        <f t="shared" si="10"/>
        <v>95.624425038040144</v>
      </c>
      <c r="AA40" s="86">
        <f t="shared" si="11"/>
        <v>90.41985411770861</v>
      </c>
    </row>
    <row r="41" spans="1:27" s="17" customFormat="1" ht="13" x14ac:dyDescent="0.3">
      <c r="A41" s="20" t="s">
        <v>3</v>
      </c>
      <c r="B41" s="61" t="s">
        <v>95</v>
      </c>
      <c r="C41" s="61" t="s">
        <v>95</v>
      </c>
      <c r="D41" s="61">
        <v>174460</v>
      </c>
      <c r="E41" s="61">
        <v>192709</v>
      </c>
      <c r="F41" s="61">
        <v>198180</v>
      </c>
      <c r="G41" s="61">
        <v>202758</v>
      </c>
      <c r="H41" s="61">
        <v>212553</v>
      </c>
      <c r="I41" s="61">
        <v>217248</v>
      </c>
      <c r="J41" s="61">
        <v>188811</v>
      </c>
      <c r="K41" s="61">
        <v>102744</v>
      </c>
      <c r="L41" s="61" t="s">
        <v>95</v>
      </c>
      <c r="M41" s="63" t="s">
        <v>95</v>
      </c>
      <c r="O41" s="20" t="s">
        <v>3</v>
      </c>
      <c r="P41" s="80" t="s">
        <v>39</v>
      </c>
      <c r="Q41" s="80" t="s">
        <v>39</v>
      </c>
      <c r="R41" s="80">
        <f t="shared" si="2"/>
        <v>88.031082853971142</v>
      </c>
      <c r="S41" s="80">
        <f t="shared" si="3"/>
        <v>97.239378342920574</v>
      </c>
      <c r="T41" s="80">
        <f t="shared" si="12"/>
        <v>100</v>
      </c>
      <c r="U41" s="80">
        <f t="shared" si="5"/>
        <v>102.31002119285498</v>
      </c>
      <c r="V41" s="80">
        <f t="shared" si="6"/>
        <v>107.25249772933697</v>
      </c>
      <c r="W41" s="80">
        <f t="shared" si="7"/>
        <v>109.6215561610657</v>
      </c>
      <c r="X41" s="80">
        <f t="shared" si="8"/>
        <v>95.272479564032693</v>
      </c>
      <c r="Y41" s="80">
        <f t="shared" si="9"/>
        <v>51.843778383287919</v>
      </c>
      <c r="Z41" s="80" t="s">
        <v>39</v>
      </c>
      <c r="AA41" s="81" t="s">
        <v>39</v>
      </c>
    </row>
    <row r="42" spans="1:27" s="17" customFormat="1" ht="13" x14ac:dyDescent="0.3">
      <c r="A42" s="19" t="s">
        <v>7</v>
      </c>
      <c r="B42" s="51">
        <v>26451</v>
      </c>
      <c r="C42" s="51">
        <v>25943</v>
      </c>
      <c r="D42" s="51">
        <v>23313.25</v>
      </c>
      <c r="E42" s="51">
        <v>25833</v>
      </c>
      <c r="F42" s="51">
        <v>37773.75</v>
      </c>
      <c r="G42" s="51">
        <v>27155.25</v>
      </c>
      <c r="H42" s="51">
        <v>31079</v>
      </c>
      <c r="I42" s="51">
        <v>38192</v>
      </c>
      <c r="J42" s="51">
        <v>49551</v>
      </c>
      <c r="K42" s="51">
        <v>43664</v>
      </c>
      <c r="L42" s="51" t="s">
        <v>95</v>
      </c>
      <c r="M42" s="52" t="s">
        <v>95</v>
      </c>
      <c r="O42" s="19" t="s">
        <v>7</v>
      </c>
      <c r="P42" s="79">
        <f t="shared" si="0"/>
        <v>70.024818822595051</v>
      </c>
      <c r="Q42" s="79">
        <f t="shared" si="1"/>
        <v>68.679969555577614</v>
      </c>
      <c r="R42" s="79">
        <f t="shared" si="2"/>
        <v>61.718124358847085</v>
      </c>
      <c r="S42" s="79">
        <f t="shared" si="3"/>
        <v>68.388762037128956</v>
      </c>
      <c r="T42" s="79">
        <f t="shared" si="12"/>
        <v>100</v>
      </c>
      <c r="U42" s="79">
        <f t="shared" si="5"/>
        <v>71.889208775935671</v>
      </c>
      <c r="V42" s="79">
        <f t="shared" si="6"/>
        <v>82.276713326053141</v>
      </c>
      <c r="W42" s="79">
        <f t="shared" si="7"/>
        <v>101.1072504053741</v>
      </c>
      <c r="X42" s="79">
        <f t="shared" si="8"/>
        <v>131.17839769681325</v>
      </c>
      <c r="Y42" s="79">
        <f t="shared" si="9"/>
        <v>115.59350077765644</v>
      </c>
      <c r="Z42" s="79" t="s">
        <v>39</v>
      </c>
      <c r="AA42" s="86" t="s">
        <v>39</v>
      </c>
    </row>
    <row r="43" spans="1:27" s="17" customFormat="1" ht="13" x14ac:dyDescent="0.3">
      <c r="A43" s="20" t="s">
        <v>90</v>
      </c>
      <c r="B43" s="21">
        <v>102953</v>
      </c>
      <c r="C43" s="21">
        <v>92819</v>
      </c>
      <c r="D43" s="21">
        <v>94849</v>
      </c>
      <c r="E43" s="21">
        <v>102668</v>
      </c>
      <c r="F43" s="21">
        <v>104112</v>
      </c>
      <c r="G43" s="21">
        <v>110794</v>
      </c>
      <c r="H43" s="21">
        <v>113358</v>
      </c>
      <c r="I43" s="21">
        <v>101343</v>
      </c>
      <c r="J43" s="21">
        <v>102297</v>
      </c>
      <c r="K43" s="21">
        <v>97492</v>
      </c>
      <c r="L43" s="21">
        <v>84930</v>
      </c>
      <c r="M43" s="22">
        <v>78979</v>
      </c>
      <c r="O43" s="20" t="s">
        <v>90</v>
      </c>
      <c r="P43" s="80">
        <f t="shared" ref="P43:AA43" si="13">100*B43/$F43</f>
        <v>98.886775779929309</v>
      </c>
      <c r="Q43" s="80">
        <f t="shared" si="13"/>
        <v>89.153027508836644</v>
      </c>
      <c r="R43" s="80">
        <f t="shared" si="13"/>
        <v>91.102850776087294</v>
      </c>
      <c r="S43" s="80">
        <f t="shared" si="13"/>
        <v>98.613032119256189</v>
      </c>
      <c r="T43" s="80">
        <f t="shared" si="13"/>
        <v>100</v>
      </c>
      <c r="U43" s="80">
        <f t="shared" si="13"/>
        <v>106.41808821269402</v>
      </c>
      <c r="V43" s="80">
        <f t="shared" si="13"/>
        <v>108.88082065467958</v>
      </c>
      <c r="W43" s="80">
        <f t="shared" si="13"/>
        <v>97.340364223144306</v>
      </c>
      <c r="X43" s="80">
        <f t="shared" si="13"/>
        <v>98.256685108344854</v>
      </c>
      <c r="Y43" s="80">
        <f t="shared" si="13"/>
        <v>93.641463039803284</v>
      </c>
      <c r="Z43" s="80">
        <f t="shared" si="13"/>
        <v>81.575610880590133</v>
      </c>
      <c r="AA43" s="81">
        <f t="shared" si="13"/>
        <v>75.859651144920861</v>
      </c>
    </row>
    <row r="44" spans="1:27" s="17" customFormat="1" ht="13" x14ac:dyDescent="0.3">
      <c r="A44" s="20" t="s">
        <v>27</v>
      </c>
      <c r="B44" s="61">
        <v>9228.5</v>
      </c>
      <c r="C44" s="61">
        <v>9672.75</v>
      </c>
      <c r="D44" s="61">
        <v>34119.75</v>
      </c>
      <c r="E44" s="61">
        <v>32969.75</v>
      </c>
      <c r="F44" s="61">
        <v>33164</v>
      </c>
      <c r="G44" s="61">
        <v>33550</v>
      </c>
      <c r="H44" s="61">
        <v>33701</v>
      </c>
      <c r="I44" s="61">
        <v>32925</v>
      </c>
      <c r="J44" s="61">
        <v>31203</v>
      </c>
      <c r="K44" s="61">
        <v>29708</v>
      </c>
      <c r="L44" s="61">
        <v>32807</v>
      </c>
      <c r="M44" s="63">
        <v>31754</v>
      </c>
      <c r="O44" s="20" t="s">
        <v>27</v>
      </c>
      <c r="P44" s="80">
        <f t="shared" si="0"/>
        <v>27.826860451091544</v>
      </c>
      <c r="Q44" s="80">
        <f t="shared" si="1"/>
        <v>29.166415390182124</v>
      </c>
      <c r="R44" s="80">
        <f t="shared" si="2"/>
        <v>102.88189000120613</v>
      </c>
      <c r="S44" s="80">
        <f t="shared" si="3"/>
        <v>99.41427451453383</v>
      </c>
      <c r="T44" s="80">
        <f t="shared" si="12"/>
        <v>100</v>
      </c>
      <c r="U44" s="80">
        <f t="shared" si="5"/>
        <v>101.16391267639609</v>
      </c>
      <c r="V44" s="80">
        <f t="shared" si="6"/>
        <v>101.61922566638523</v>
      </c>
      <c r="W44" s="80">
        <f t="shared" si="7"/>
        <v>99.279339042335067</v>
      </c>
      <c r="X44" s="80">
        <f t="shared" si="8"/>
        <v>94.086961765770113</v>
      </c>
      <c r="Y44" s="80">
        <f t="shared" si="9"/>
        <v>89.579061633096131</v>
      </c>
      <c r="Z44" s="80">
        <f t="shared" si="10"/>
        <v>98.923531540224346</v>
      </c>
      <c r="AA44" s="81">
        <f t="shared" si="11"/>
        <v>95.748401881558323</v>
      </c>
    </row>
    <row r="45" spans="1:27" s="17" customFormat="1" ht="13" x14ac:dyDescent="0.3">
      <c r="A45" s="19" t="s">
        <v>33</v>
      </c>
      <c r="B45" s="51">
        <v>241708</v>
      </c>
      <c r="C45" s="51">
        <v>226328</v>
      </c>
      <c r="D45" s="51">
        <v>731133.22222222225</v>
      </c>
      <c r="E45" s="51">
        <v>885997</v>
      </c>
      <c r="F45" s="51">
        <v>814993</v>
      </c>
      <c r="G45" s="51">
        <v>808172.83333333302</v>
      </c>
      <c r="H45" s="51">
        <v>769663</v>
      </c>
      <c r="I45" s="51">
        <v>736271</v>
      </c>
      <c r="J45" s="51">
        <v>879508.75</v>
      </c>
      <c r="K45" s="51">
        <v>820510.75</v>
      </c>
      <c r="L45" s="51">
        <v>1149112.75</v>
      </c>
      <c r="M45" s="52">
        <v>1146618</v>
      </c>
      <c r="O45" s="19" t="s">
        <v>33</v>
      </c>
      <c r="P45" s="79">
        <f t="shared" si="0"/>
        <v>29.657678041406491</v>
      </c>
      <c r="Q45" s="79">
        <f t="shared" si="1"/>
        <v>27.77054526848697</v>
      </c>
      <c r="R45" s="79">
        <f t="shared" si="2"/>
        <v>89.710368337178636</v>
      </c>
      <c r="S45" s="79">
        <f t="shared" si="3"/>
        <v>108.712222068165</v>
      </c>
      <c r="T45" s="79">
        <f t="shared" si="12"/>
        <v>100</v>
      </c>
      <c r="U45" s="79">
        <f t="shared" si="5"/>
        <v>99.163162546590343</v>
      </c>
      <c r="V45" s="79">
        <f t="shared" si="6"/>
        <v>94.437989037942657</v>
      </c>
      <c r="W45" s="79">
        <f t="shared" si="7"/>
        <v>90.340775933044824</v>
      </c>
      <c r="X45" s="79">
        <f t="shared" si="8"/>
        <v>107.91611093592215</v>
      </c>
      <c r="Y45" s="79">
        <f t="shared" si="9"/>
        <v>100.67703035486194</v>
      </c>
      <c r="Z45" s="79">
        <f t="shared" si="10"/>
        <v>140.9966404619426</v>
      </c>
      <c r="AA45" s="86">
        <f t="shared" si="11"/>
        <v>140.69053353832487</v>
      </c>
    </row>
    <row r="46" spans="1:27" s="17" customFormat="1" ht="13" x14ac:dyDescent="0.3">
      <c r="A46" s="20"/>
      <c r="B46" s="25"/>
      <c r="C46" s="25"/>
      <c r="D46" s="25"/>
      <c r="E46" s="25"/>
      <c r="F46" s="25"/>
      <c r="G46" s="25"/>
      <c r="H46" s="25"/>
      <c r="I46" s="25"/>
      <c r="J46" s="21"/>
      <c r="K46" s="21"/>
      <c r="L46" s="21"/>
      <c r="M46" s="22"/>
      <c r="O46" s="26" t="s">
        <v>40</v>
      </c>
      <c r="P46" s="80">
        <f>AVERAGE(P5:P40)</f>
        <v>82.208542134400062</v>
      </c>
      <c r="Q46" s="80">
        <f>AVERAGE(Q5:Q40)</f>
        <v>83.193835637976846</v>
      </c>
      <c r="R46" s="80">
        <f>AVERAGE(R5:R40)</f>
        <v>90.634639445394996</v>
      </c>
      <c r="S46" s="80">
        <f>AVERAGE(S5:S40)</f>
        <v>98.297329103119779</v>
      </c>
      <c r="T46" s="80">
        <f>AVERAGE(T5:T40)</f>
        <v>100</v>
      </c>
      <c r="U46" s="80">
        <f t="shared" ref="U46:Z46" si="14">AVERAGE(U5:U40)</f>
        <v>100.2378115524878</v>
      </c>
      <c r="V46" s="80">
        <f t="shared" si="14"/>
        <v>100.73790083108484</v>
      </c>
      <c r="W46" s="80">
        <f t="shared" si="14"/>
        <v>98.745647862038894</v>
      </c>
      <c r="X46" s="80">
        <f t="shared" si="14"/>
        <v>98.137337817266229</v>
      </c>
      <c r="Y46" s="80">
        <f t="shared" si="14"/>
        <v>96.189122845223565</v>
      </c>
      <c r="Z46" s="80">
        <f t="shared" si="14"/>
        <v>93.248565861270819</v>
      </c>
      <c r="AA46" s="81">
        <f>AVERAGE(AA5:AA40)</f>
        <v>89.705469551053795</v>
      </c>
    </row>
    <row r="47" spans="1:27" s="17" customFormat="1" ht="13" x14ac:dyDescent="0.3">
      <c r="A47" s="27"/>
      <c r="B47" s="28"/>
      <c r="C47" s="28"/>
      <c r="D47" s="28"/>
      <c r="E47" s="28"/>
      <c r="F47" s="28"/>
      <c r="G47" s="28"/>
      <c r="H47" s="28"/>
      <c r="I47" s="28"/>
      <c r="J47" s="28"/>
      <c r="K47" s="28"/>
      <c r="L47" s="28"/>
      <c r="M47" s="29"/>
      <c r="O47" s="30" t="s">
        <v>74</v>
      </c>
      <c r="P47" s="82">
        <f>AVERAGE(P6,P7,P11,P12,P13,P14,P15,P16,P17,P20,P21,P24,P27,P28,P29,P31,P34,P35,P36,P37,P38,P41,P42,P44,P45,P19,P43,P18)</f>
        <v>77.950579750276404</v>
      </c>
      <c r="Q47" s="82">
        <f t="shared" ref="Q47:AA47" si="15">AVERAGE(Q6,Q7,Q11,Q12,Q13,Q14,Q15,Q16,Q17,Q20,Q21,Q24,Q27,Q28,Q29,Q31,Q34,Q35,Q36,Q37,Q38,Q41,Q42,Q44,Q45,Q19,Q43,Q18)</f>
        <v>76.436192626432231</v>
      </c>
      <c r="R47" s="82">
        <f t="shared" si="15"/>
        <v>88.768216424821702</v>
      </c>
      <c r="S47" s="82">
        <f t="shared" si="15"/>
        <v>97.737335442174228</v>
      </c>
      <c r="T47" s="82">
        <f t="shared" si="15"/>
        <v>100</v>
      </c>
      <c r="U47" s="82">
        <f t="shared" si="15"/>
        <v>100.02634817157877</v>
      </c>
      <c r="V47" s="82">
        <f t="shared" si="15"/>
        <v>101.50066088529493</v>
      </c>
      <c r="W47" s="82">
        <f t="shared" si="15"/>
        <v>99.424569510478349</v>
      </c>
      <c r="X47" s="82">
        <f t="shared" si="15"/>
        <v>99.640492824483871</v>
      </c>
      <c r="Y47" s="82">
        <f t="shared" si="15"/>
        <v>95.214511752868233</v>
      </c>
      <c r="Z47" s="82">
        <f t="shared" si="15"/>
        <v>95.065098203125771</v>
      </c>
      <c r="AA47" s="83">
        <f t="shared" si="15"/>
        <v>90.40764069846982</v>
      </c>
    </row>
    <row r="49" spans="1:25" x14ac:dyDescent="0.3">
      <c r="A49" s="4" t="s">
        <v>84</v>
      </c>
    </row>
    <row r="50" spans="1:25" ht="75" customHeight="1" x14ac:dyDescent="0.3">
      <c r="A50" s="99" t="s">
        <v>110</v>
      </c>
      <c r="B50" s="99"/>
      <c r="C50" s="99"/>
      <c r="D50" s="99"/>
      <c r="E50" s="99"/>
      <c r="F50" s="99"/>
      <c r="G50" s="99"/>
      <c r="H50" s="99"/>
      <c r="I50" s="99"/>
      <c r="J50" s="99"/>
      <c r="K50" s="99"/>
      <c r="L50" s="99"/>
      <c r="M50" s="99"/>
      <c r="N50" s="31"/>
      <c r="O50" s="31"/>
      <c r="P50" s="31"/>
      <c r="Q50" s="31"/>
      <c r="R50" s="31"/>
      <c r="S50" s="31"/>
      <c r="T50" s="31"/>
      <c r="U50" s="31"/>
      <c r="V50" s="31"/>
      <c r="W50" s="31"/>
      <c r="X50" s="31"/>
      <c r="Y50" s="31"/>
    </row>
  </sheetData>
  <mergeCells count="1">
    <mergeCell ref="A50:M50"/>
  </mergeCells>
  <hyperlinks>
    <hyperlink ref="J1" location="README!A1" display="back to README"/>
  </hyperlinks>
  <pageMargins left="0.70866141732283472" right="0.70866141732283472" top="0.74803149606299213" bottom="0.74803149606299213" header="0.31496062992125984" footer="0.31496062992125984"/>
  <pageSetup paperSize="9" scale="63" orientation="landscape" r:id="rId1"/>
  <headerFooter>
    <oddFooter>&amp;ROECD Database on social benefit recipeints - www.oecd.org/social/recipients.htm</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55" zoomScaleNormal="55" workbookViewId="0">
      <selection activeCell="B26" sqref="B26"/>
    </sheetView>
  </sheetViews>
  <sheetFormatPr defaultRowHeight="14" x14ac:dyDescent="0.3"/>
  <cols>
    <col min="1" max="1" width="8.6328125" style="4" customWidth="1"/>
    <col min="2" max="13" width="12.6328125" style="4" customWidth="1"/>
    <col min="14" max="14" width="8.7265625" style="4"/>
    <col min="15" max="25" width="8.6328125" style="4" customWidth="1"/>
    <col min="26" max="16384" width="8.7265625" style="4"/>
  </cols>
  <sheetData>
    <row r="1" spans="1:27" ht="18" x14ac:dyDescent="0.4">
      <c r="A1" s="9" t="s">
        <v>56</v>
      </c>
      <c r="B1" s="10"/>
      <c r="C1" s="10"/>
      <c r="D1" s="10"/>
      <c r="E1" s="10"/>
      <c r="F1" s="10"/>
      <c r="G1" s="10"/>
      <c r="H1" s="10"/>
      <c r="I1" s="10"/>
      <c r="J1" s="11" t="s">
        <v>58</v>
      </c>
      <c r="K1" s="11"/>
      <c r="L1" s="11"/>
      <c r="N1" s="12"/>
      <c r="O1" s="12" t="s">
        <v>56</v>
      </c>
      <c r="P1" s="12"/>
      <c r="Q1" s="12"/>
      <c r="R1" s="12"/>
      <c r="S1" s="12"/>
      <c r="T1" s="12"/>
      <c r="U1" s="12"/>
    </row>
    <row r="2" spans="1:27" x14ac:dyDescent="0.3">
      <c r="A2" s="13" t="s">
        <v>76</v>
      </c>
      <c r="B2" s="13"/>
      <c r="C2" s="13"/>
      <c r="D2" s="13"/>
      <c r="E2" s="13"/>
      <c r="F2" s="13"/>
      <c r="G2" s="13"/>
      <c r="H2" s="13"/>
      <c r="I2" s="13"/>
      <c r="N2" s="7"/>
      <c r="O2" s="7" t="s">
        <v>91</v>
      </c>
      <c r="P2" s="7"/>
      <c r="Q2" s="7"/>
      <c r="R2" s="7"/>
      <c r="S2" s="7"/>
      <c r="T2" s="7"/>
      <c r="U2" s="7"/>
    </row>
    <row r="3" spans="1:27" x14ac:dyDescent="0.3">
      <c r="A3" s="40"/>
      <c r="B3" s="40"/>
      <c r="C3" s="40"/>
      <c r="D3" s="40"/>
      <c r="E3" s="40"/>
      <c r="F3" s="40"/>
      <c r="G3" s="40"/>
      <c r="H3" s="40"/>
      <c r="I3" s="40"/>
      <c r="M3" s="41"/>
      <c r="N3" s="41"/>
      <c r="O3" s="41"/>
      <c r="P3" s="41"/>
      <c r="Q3" s="41"/>
      <c r="R3" s="41"/>
      <c r="S3" s="41"/>
      <c r="T3" s="41"/>
      <c r="U3" s="41"/>
    </row>
    <row r="4" spans="1:27" s="17" customFormat="1" ht="13.5" thickBot="1" x14ac:dyDescent="0.35">
      <c r="A4" s="14"/>
      <c r="B4" s="15" t="s">
        <v>41</v>
      </c>
      <c r="C4" s="15" t="s">
        <v>42</v>
      </c>
      <c r="D4" s="15" t="s">
        <v>43</v>
      </c>
      <c r="E4" s="15" t="s">
        <v>44</v>
      </c>
      <c r="F4" s="15" t="s">
        <v>45</v>
      </c>
      <c r="G4" s="15" t="s">
        <v>46</v>
      </c>
      <c r="H4" s="15" t="s">
        <v>65</v>
      </c>
      <c r="I4" s="15" t="s">
        <v>66</v>
      </c>
      <c r="J4" s="15" t="s">
        <v>70</v>
      </c>
      <c r="K4" s="15" t="s">
        <v>71</v>
      </c>
      <c r="L4" s="15" t="s">
        <v>92</v>
      </c>
      <c r="M4" s="16" t="s">
        <v>93</v>
      </c>
      <c r="O4" s="14"/>
      <c r="P4" s="15" t="s">
        <v>41</v>
      </c>
      <c r="Q4" s="15" t="s">
        <v>42</v>
      </c>
      <c r="R4" s="15" t="s">
        <v>43</v>
      </c>
      <c r="S4" s="15" t="s">
        <v>44</v>
      </c>
      <c r="T4" s="15" t="s">
        <v>45</v>
      </c>
      <c r="U4" s="15" t="s">
        <v>46</v>
      </c>
      <c r="V4" s="15" t="s">
        <v>65</v>
      </c>
      <c r="W4" s="15" t="s">
        <v>66</v>
      </c>
      <c r="X4" s="15" t="s">
        <v>70</v>
      </c>
      <c r="Y4" s="15" t="s">
        <v>71</v>
      </c>
      <c r="Z4" s="15" t="s">
        <v>92</v>
      </c>
      <c r="AA4" s="58" t="s">
        <v>93</v>
      </c>
    </row>
    <row r="5" spans="1:27" s="17" customFormat="1" ht="13.5" thickTop="1" x14ac:dyDescent="0.3">
      <c r="A5" s="18" t="s">
        <v>0</v>
      </c>
      <c r="B5" s="1">
        <v>478099.9952852726</v>
      </c>
      <c r="C5" s="1">
        <v>475320.00249624252</v>
      </c>
      <c r="D5" s="1">
        <v>636740.00179767609</v>
      </c>
      <c r="E5" s="1">
        <v>606259.99230146408</v>
      </c>
      <c r="F5" s="1">
        <v>600490.00805616379</v>
      </c>
      <c r="G5" s="1">
        <v>625770.00200748444</v>
      </c>
      <c r="H5" s="1">
        <v>687780.00289201736</v>
      </c>
      <c r="I5" s="1">
        <v>746760.00761985779</v>
      </c>
      <c r="J5" s="1">
        <v>758369.99839544296</v>
      </c>
      <c r="K5" s="1">
        <v>725149.99687671661</v>
      </c>
      <c r="L5" s="1">
        <v>725730.00103235245</v>
      </c>
      <c r="M5" s="2">
        <v>704230.00782728195</v>
      </c>
      <c r="O5" s="19" t="s">
        <v>0</v>
      </c>
      <c r="P5" s="79">
        <f t="shared" ref="P5:S19" si="0">100*B5/$F5</f>
        <v>79.618309858797176</v>
      </c>
      <c r="Q5" s="79">
        <f t="shared" si="0"/>
        <v>79.155355812645908</v>
      </c>
      <c r="R5" s="79">
        <f t="shared" si="0"/>
        <v>106.036735541838</v>
      </c>
      <c r="S5" s="79">
        <f t="shared" si="0"/>
        <v>100.96087930987865</v>
      </c>
      <c r="T5" s="79">
        <f t="shared" ref="T5:T45" si="1">100*F5/$F5</f>
        <v>100</v>
      </c>
      <c r="U5" s="79">
        <f t="shared" ref="U5:AA19" si="2">100*G5/$F5</f>
        <v>104.20989418844022</v>
      </c>
      <c r="V5" s="79">
        <f t="shared" si="2"/>
        <v>114.53646083444728</v>
      </c>
      <c r="W5" s="79">
        <f t="shared" si="2"/>
        <v>124.35844020738699</v>
      </c>
      <c r="X5" s="79">
        <f t="shared" si="2"/>
        <v>126.29185968478474</v>
      </c>
      <c r="Y5" s="79">
        <f t="shared" si="2"/>
        <v>120.75971076089802</v>
      </c>
      <c r="Z5" s="79">
        <f t="shared" si="2"/>
        <v>120.85629923828391</v>
      </c>
      <c r="AA5" s="84">
        <f t="shared" si="2"/>
        <v>117.27589108550418</v>
      </c>
    </row>
    <row r="6" spans="1:27" s="17" customFormat="1" ht="13" x14ac:dyDescent="0.3">
      <c r="A6" s="20" t="s">
        <v>1</v>
      </c>
      <c r="B6" s="21">
        <v>200340.00197798014</v>
      </c>
      <c r="C6" s="21">
        <v>171984.99960452318</v>
      </c>
      <c r="D6" s="21">
        <v>222934.00173820555</v>
      </c>
      <c r="E6" s="21">
        <v>203414.00032490492</v>
      </c>
      <c r="F6" s="21">
        <v>193793.00059750676</v>
      </c>
      <c r="G6" s="21">
        <v>208881.00142776966</v>
      </c>
      <c r="H6" s="21">
        <v>231324.00332391262</v>
      </c>
      <c r="I6" s="21">
        <v>244886.99910975993</v>
      </c>
      <c r="J6" s="21">
        <v>251807.99857992679</v>
      </c>
      <c r="K6" s="21">
        <v>270019.99801397324</v>
      </c>
      <c r="L6" s="21">
        <v>247915.99899530411</v>
      </c>
      <c r="M6" s="22">
        <v>220069.99967247248</v>
      </c>
      <c r="O6" s="20" t="s">
        <v>1</v>
      </c>
      <c r="P6" s="80">
        <f t="shared" si="0"/>
        <v>103.37834770104571</v>
      </c>
      <c r="Q6" s="80">
        <f t="shared" si="0"/>
        <v>88.746755081068628</v>
      </c>
      <c r="R6" s="80">
        <f t="shared" si="0"/>
        <v>115.03717938772331</v>
      </c>
      <c r="S6" s="80">
        <f t="shared" si="0"/>
        <v>104.96457544789259</v>
      </c>
      <c r="T6" s="80">
        <f t="shared" si="1"/>
        <v>100</v>
      </c>
      <c r="U6" s="80">
        <f t="shared" si="2"/>
        <v>107.78562733625222</v>
      </c>
      <c r="V6" s="80">
        <f t="shared" si="2"/>
        <v>119.36654193427495</v>
      </c>
      <c r="W6" s="80">
        <f t="shared" si="2"/>
        <v>126.36524454171155</v>
      </c>
      <c r="X6" s="80">
        <f t="shared" si="2"/>
        <v>129.93658068327903</v>
      </c>
      <c r="Y6" s="80">
        <f t="shared" si="2"/>
        <v>139.33423662435783</v>
      </c>
      <c r="Z6" s="80">
        <f t="shared" si="2"/>
        <v>127.92825242961518</v>
      </c>
      <c r="AA6" s="85">
        <f t="shared" si="2"/>
        <v>113.55931276875218</v>
      </c>
    </row>
    <row r="7" spans="1:27" s="17" customFormat="1" ht="13" x14ac:dyDescent="0.3">
      <c r="A7" s="19" t="s">
        <v>2</v>
      </c>
      <c r="B7" s="23">
        <v>353004.99477982521</v>
      </c>
      <c r="C7" s="23">
        <v>333383.27216356993</v>
      </c>
      <c r="D7" s="23">
        <v>379586.81790158153</v>
      </c>
      <c r="E7" s="23">
        <v>405881.43364340067</v>
      </c>
      <c r="F7" s="23">
        <v>346697.64380156994</v>
      </c>
      <c r="G7" s="23">
        <v>369009.58912074566</v>
      </c>
      <c r="H7" s="23">
        <v>416809.45459008217</v>
      </c>
      <c r="I7" s="23">
        <v>423310.08120626211</v>
      </c>
      <c r="J7" s="23">
        <v>421848.16801920533</v>
      </c>
      <c r="K7" s="23">
        <v>389628.65207716823</v>
      </c>
      <c r="L7" s="23">
        <v>353706.29031956196</v>
      </c>
      <c r="M7" s="24">
        <v>300737.99715936184</v>
      </c>
      <c r="O7" s="19" t="s">
        <v>2</v>
      </c>
      <c r="P7" s="79">
        <f t="shared" si="0"/>
        <v>101.81926560246981</v>
      </c>
      <c r="Q7" s="79">
        <f t="shared" si="0"/>
        <v>96.159659035461914</v>
      </c>
      <c r="R7" s="79">
        <f t="shared" si="0"/>
        <v>109.48641408097815</v>
      </c>
      <c r="S7" s="79">
        <f t="shared" si="0"/>
        <v>117.07072167923477</v>
      </c>
      <c r="T7" s="79">
        <f t="shared" si="1"/>
        <v>100</v>
      </c>
      <c r="U7" s="79">
        <f t="shared" si="2"/>
        <v>106.43556300946361</v>
      </c>
      <c r="V7" s="79">
        <f t="shared" si="2"/>
        <v>120.22275375734606</v>
      </c>
      <c r="W7" s="79">
        <f t="shared" si="2"/>
        <v>122.09776696623319</v>
      </c>
      <c r="X7" s="79">
        <f t="shared" si="2"/>
        <v>121.67609891823992</v>
      </c>
      <c r="Y7" s="79">
        <f t="shared" si="2"/>
        <v>112.3828382001262</v>
      </c>
      <c r="Z7" s="79">
        <f t="shared" si="2"/>
        <v>102.02154431773508</v>
      </c>
      <c r="AA7" s="84">
        <f t="shared" si="2"/>
        <v>86.743594176684738</v>
      </c>
    </row>
    <row r="8" spans="1:27" s="17" customFormat="1" ht="13" x14ac:dyDescent="0.3">
      <c r="A8" s="20" t="s">
        <v>4</v>
      </c>
      <c r="B8" s="21">
        <v>1075499.9951124191</v>
      </c>
      <c r="C8" s="21">
        <v>1109499.9945163727</v>
      </c>
      <c r="D8" s="21">
        <v>1520700.0081539154</v>
      </c>
      <c r="E8" s="21">
        <v>1484000.0083446503</v>
      </c>
      <c r="F8" s="21">
        <v>1396200.0081539154</v>
      </c>
      <c r="G8" s="21">
        <v>1369999.9915361404</v>
      </c>
      <c r="H8" s="21">
        <v>1345400.0117778778</v>
      </c>
      <c r="I8" s="21">
        <v>1321300.0025749207</v>
      </c>
      <c r="J8" s="21">
        <v>1330899.9973535538</v>
      </c>
      <c r="K8" s="21">
        <v>1360100.0070571899</v>
      </c>
      <c r="L8" s="21">
        <v>1246299.9958992004</v>
      </c>
      <c r="M8" s="22">
        <v>1154499.9912977219</v>
      </c>
      <c r="O8" s="20" t="s">
        <v>4</v>
      </c>
      <c r="P8" s="80">
        <f t="shared" si="0"/>
        <v>77.030510588126091</v>
      </c>
      <c r="Q8" s="80">
        <f t="shared" si="0"/>
        <v>79.465691737344756</v>
      </c>
      <c r="R8" s="80">
        <f t="shared" si="0"/>
        <v>108.91706054096193</v>
      </c>
      <c r="S8" s="80">
        <f t="shared" si="0"/>
        <v>106.28849732688555</v>
      </c>
      <c r="T8" s="80">
        <f t="shared" si="1"/>
        <v>100</v>
      </c>
      <c r="U8" s="80">
        <f t="shared" si="2"/>
        <v>98.123476832490695</v>
      </c>
      <c r="V8" s="80">
        <f t="shared" si="2"/>
        <v>96.361553066941582</v>
      </c>
      <c r="W8" s="80">
        <f t="shared" si="2"/>
        <v>94.635438680592117</v>
      </c>
      <c r="X8" s="80">
        <f t="shared" si="2"/>
        <v>95.323018878455485</v>
      </c>
      <c r="Y8" s="80">
        <f t="shared" si="2"/>
        <v>97.414410479451462</v>
      </c>
      <c r="Z8" s="80">
        <f t="shared" si="2"/>
        <v>89.263714985010211</v>
      </c>
      <c r="AA8" s="85">
        <f t="shared" si="2"/>
        <v>82.688725437283566</v>
      </c>
    </row>
    <row r="9" spans="1:27" s="17" customFormat="1" ht="13" x14ac:dyDescent="0.3">
      <c r="A9" s="19" t="s">
        <v>5</v>
      </c>
      <c r="B9" s="23">
        <v>155758.00194218755</v>
      </c>
      <c r="C9" s="23">
        <v>146585.00061929226</v>
      </c>
      <c r="D9" s="23">
        <v>182888.99973779917</v>
      </c>
      <c r="E9" s="23">
        <v>212517.00045913458</v>
      </c>
      <c r="F9" s="23">
        <v>198261.00039854646</v>
      </c>
      <c r="G9" s="23">
        <v>204630.00058755279</v>
      </c>
      <c r="H9" s="23">
        <v>218913.99915516376</v>
      </c>
      <c r="I9" s="23">
        <v>226607.00154304504</v>
      </c>
      <c r="J9" s="23">
        <v>228860.00170558691</v>
      </c>
      <c r="K9" s="23">
        <v>238151.00069716573</v>
      </c>
      <c r="L9" s="23">
        <v>233616.99844151735</v>
      </c>
      <c r="M9" s="24">
        <v>231262.0000988245</v>
      </c>
      <c r="O9" s="19" t="s">
        <v>5</v>
      </c>
      <c r="P9" s="79">
        <f t="shared" si="0"/>
        <v>78.562098258901699</v>
      </c>
      <c r="Q9" s="79">
        <f t="shared" si="0"/>
        <v>73.935368188713596</v>
      </c>
      <c r="R9" s="79">
        <f t="shared" si="0"/>
        <v>92.246583730614532</v>
      </c>
      <c r="S9" s="79">
        <f t="shared" si="0"/>
        <v>107.19052160128848</v>
      </c>
      <c r="T9" s="79">
        <f t="shared" si="1"/>
        <v>100</v>
      </c>
      <c r="U9" s="79">
        <f t="shared" si="2"/>
        <v>103.21243218595856</v>
      </c>
      <c r="V9" s="79">
        <f t="shared" si="2"/>
        <v>110.41707583190866</v>
      </c>
      <c r="W9" s="79">
        <f t="shared" si="2"/>
        <v>114.29731570380314</v>
      </c>
      <c r="X9" s="79">
        <f t="shared" si="2"/>
        <v>115.43369661483095</v>
      </c>
      <c r="Y9" s="79">
        <f t="shared" si="2"/>
        <v>120.11994301372027</v>
      </c>
      <c r="Z9" s="79">
        <f t="shared" si="2"/>
        <v>117.83305742021773</v>
      </c>
      <c r="AA9" s="84">
        <f t="shared" si="2"/>
        <v>116.64523009262491</v>
      </c>
    </row>
    <row r="10" spans="1:27" s="17" customFormat="1" ht="13" x14ac:dyDescent="0.3">
      <c r="A10" s="20" t="s">
        <v>6</v>
      </c>
      <c r="B10" s="21">
        <v>611464.00057524443</v>
      </c>
      <c r="C10" s="21">
        <v>699073.00367951393</v>
      </c>
      <c r="D10" s="21">
        <v>862575.99967718124</v>
      </c>
      <c r="E10" s="21">
        <v>632051.0026095435</v>
      </c>
      <c r="F10" s="21">
        <v>573870.00296264887</v>
      </c>
      <c r="G10" s="21">
        <v>524179.00247871876</v>
      </c>
      <c r="H10" s="21">
        <v>490969.9918627739</v>
      </c>
      <c r="I10" s="21">
        <v>539519.99766379595</v>
      </c>
      <c r="J10" s="21">
        <v>531787.99986094236</v>
      </c>
      <c r="K10" s="21">
        <v>563151.00656449795</v>
      </c>
      <c r="L10" s="21">
        <v>591697.9995816946</v>
      </c>
      <c r="M10" s="22">
        <v>628189.99933451414</v>
      </c>
      <c r="O10" s="20" t="s">
        <v>6</v>
      </c>
      <c r="P10" s="80">
        <f t="shared" si="0"/>
        <v>106.55096056920794</v>
      </c>
      <c r="Q10" s="80">
        <f t="shared" si="0"/>
        <v>121.81731055299889</v>
      </c>
      <c r="R10" s="80">
        <f t="shared" si="0"/>
        <v>150.30860564658633</v>
      </c>
      <c r="S10" s="80">
        <f t="shared" si="0"/>
        <v>110.1383587478925</v>
      </c>
      <c r="T10" s="80">
        <f t="shared" si="1"/>
        <v>100</v>
      </c>
      <c r="U10" s="80">
        <f t="shared" si="2"/>
        <v>91.341070237615412</v>
      </c>
      <c r="V10" s="80">
        <f t="shared" si="2"/>
        <v>85.554217737136085</v>
      </c>
      <c r="W10" s="80">
        <f t="shared" si="2"/>
        <v>94.014322909105147</v>
      </c>
      <c r="X10" s="80">
        <f t="shared" si="2"/>
        <v>92.666979823922688</v>
      </c>
      <c r="Y10" s="80">
        <f t="shared" si="2"/>
        <v>98.132156003482805</v>
      </c>
      <c r="Z10" s="80">
        <f t="shared" si="2"/>
        <v>103.10662633122611</v>
      </c>
      <c r="AA10" s="85">
        <f t="shared" si="2"/>
        <v>109.46555772063952</v>
      </c>
    </row>
    <row r="11" spans="1:27" s="17" customFormat="1" ht="13" x14ac:dyDescent="0.3">
      <c r="A11" s="19" t="s">
        <v>8</v>
      </c>
      <c r="B11" s="23">
        <v>276334.00000000006</v>
      </c>
      <c r="C11" s="23">
        <v>229999.99999999997</v>
      </c>
      <c r="D11" s="23">
        <v>352188</v>
      </c>
      <c r="E11" s="23">
        <v>383716.00000000006</v>
      </c>
      <c r="F11" s="23">
        <v>353592</v>
      </c>
      <c r="G11" s="23">
        <v>366896.99999999994</v>
      </c>
      <c r="H11" s="23">
        <v>368937.99882382154</v>
      </c>
      <c r="I11" s="23">
        <v>323599.9990850687</v>
      </c>
      <c r="J11" s="23">
        <v>268049.00123178959</v>
      </c>
      <c r="K11" s="23">
        <v>211429.99984323978</v>
      </c>
      <c r="L11" s="23">
        <v>155539.99812155962</v>
      </c>
      <c r="M11" s="24">
        <v>121621.99871242046</v>
      </c>
      <c r="O11" s="19" t="s">
        <v>8</v>
      </c>
      <c r="P11" s="79">
        <f t="shared" si="0"/>
        <v>78.150523767506073</v>
      </c>
      <c r="Q11" s="79">
        <f t="shared" si="0"/>
        <v>65.046720514038768</v>
      </c>
      <c r="R11" s="79">
        <f t="shared" si="0"/>
        <v>99.60293219303604</v>
      </c>
      <c r="S11" s="79">
        <f t="shared" si="0"/>
        <v>108.51942351636917</v>
      </c>
      <c r="T11" s="79">
        <f t="shared" si="1"/>
        <v>100</v>
      </c>
      <c r="U11" s="79">
        <f t="shared" si="2"/>
        <v>103.76281137582296</v>
      </c>
      <c r="V11" s="79">
        <f t="shared" si="2"/>
        <v>104.34002998479082</v>
      </c>
      <c r="W11" s="79">
        <f t="shared" si="2"/>
        <v>91.517907386215953</v>
      </c>
      <c r="X11" s="79">
        <f t="shared" si="2"/>
        <v>75.807428118223712</v>
      </c>
      <c r="Y11" s="79">
        <f t="shared" si="2"/>
        <v>59.794904817767311</v>
      </c>
      <c r="Z11" s="79">
        <f t="shared" si="2"/>
        <v>43.988551245944372</v>
      </c>
      <c r="AA11" s="84">
        <f t="shared" si="2"/>
        <v>34.396139820024338</v>
      </c>
    </row>
    <row r="12" spans="1:27" s="17" customFormat="1" ht="13" x14ac:dyDescent="0.3">
      <c r="A12" s="20" t="s">
        <v>9</v>
      </c>
      <c r="B12" s="21">
        <v>3600000</v>
      </c>
      <c r="C12" s="21">
        <v>3138000</v>
      </c>
      <c r="D12" s="21">
        <v>3230000</v>
      </c>
      <c r="E12" s="21">
        <v>2949000</v>
      </c>
      <c r="F12" s="21">
        <v>2399000</v>
      </c>
      <c r="G12" s="21">
        <v>2221000</v>
      </c>
      <c r="H12" s="21">
        <v>2181000</v>
      </c>
      <c r="I12" s="21">
        <v>2087000</v>
      </c>
      <c r="J12" s="21">
        <v>1949569.8018372059</v>
      </c>
      <c r="K12" s="21">
        <v>1774065.2462095022</v>
      </c>
      <c r="L12" s="21">
        <v>1621230.4226160049</v>
      </c>
      <c r="M12" s="22">
        <v>1467824.5583772659</v>
      </c>
      <c r="O12" s="20" t="s">
        <v>9</v>
      </c>
      <c r="P12" s="80">
        <f t="shared" si="0"/>
        <v>150.06252605252189</v>
      </c>
      <c r="Q12" s="80">
        <f t="shared" si="0"/>
        <v>130.80450187578157</v>
      </c>
      <c r="R12" s="80">
        <f t="shared" si="0"/>
        <v>134.6394330971238</v>
      </c>
      <c r="S12" s="80">
        <f t="shared" si="0"/>
        <v>122.92621925802418</v>
      </c>
      <c r="T12" s="80">
        <f t="shared" si="1"/>
        <v>100</v>
      </c>
      <c r="U12" s="80">
        <f t="shared" si="2"/>
        <v>92.580241767403081</v>
      </c>
      <c r="V12" s="80">
        <f t="shared" si="2"/>
        <v>90.912880366819508</v>
      </c>
      <c r="W12" s="80">
        <f t="shared" si="2"/>
        <v>86.99458107544811</v>
      </c>
      <c r="X12" s="80">
        <f t="shared" si="2"/>
        <v>81.265935883168225</v>
      </c>
      <c r="Y12" s="80">
        <f t="shared" si="2"/>
        <v>73.950197841163074</v>
      </c>
      <c r="Z12" s="80">
        <f t="shared" si="2"/>
        <v>67.579425703043142</v>
      </c>
      <c r="AA12" s="85">
        <f t="shared" si="2"/>
        <v>61.184850286672194</v>
      </c>
    </row>
    <row r="13" spans="1:27" s="17" customFormat="1" ht="13" x14ac:dyDescent="0.3">
      <c r="A13" s="19" t="s">
        <v>10</v>
      </c>
      <c r="B13" s="23">
        <v>97878.041744232178</v>
      </c>
      <c r="C13" s="23">
        <v>83922.911882400513</v>
      </c>
      <c r="D13" s="23">
        <v>182603.45125198364</v>
      </c>
      <c r="E13" s="23">
        <v>218716.84551239014</v>
      </c>
      <c r="F13" s="23">
        <v>220986.87219619751</v>
      </c>
      <c r="G13" s="23">
        <v>219691.53022766113</v>
      </c>
      <c r="H13" s="23">
        <v>205694.85664367676</v>
      </c>
      <c r="I13" s="23">
        <v>195137.43305206299</v>
      </c>
      <c r="J13" s="23">
        <v>175421.98264598846</v>
      </c>
      <c r="K13" s="23">
        <v>168621.3892698288</v>
      </c>
      <c r="L13" s="23">
        <v>168879.17923927307</v>
      </c>
      <c r="M13" s="24">
        <v>143739.63415622711</v>
      </c>
      <c r="O13" s="19" t="s">
        <v>10</v>
      </c>
      <c r="P13" s="79">
        <f t="shared" si="0"/>
        <v>44.291337657982538</v>
      </c>
      <c r="Q13" s="79">
        <f t="shared" si="0"/>
        <v>37.976424141562454</v>
      </c>
      <c r="R13" s="79">
        <f t="shared" si="0"/>
        <v>82.630904468326904</v>
      </c>
      <c r="S13" s="79">
        <f t="shared" si="0"/>
        <v>98.972777585723733</v>
      </c>
      <c r="T13" s="79">
        <f t="shared" si="1"/>
        <v>100</v>
      </c>
      <c r="U13" s="79">
        <f t="shared" si="2"/>
        <v>99.413837593309012</v>
      </c>
      <c r="V13" s="79">
        <f t="shared" si="2"/>
        <v>93.08012489586072</v>
      </c>
      <c r="W13" s="79">
        <f t="shared" si="2"/>
        <v>88.302726362322204</v>
      </c>
      <c r="X13" s="79">
        <f t="shared" si="2"/>
        <v>79.381178122764041</v>
      </c>
      <c r="Y13" s="79">
        <f t="shared" si="2"/>
        <v>76.3038037481804</v>
      </c>
      <c r="Z13" s="79">
        <f t="shared" si="2"/>
        <v>76.420457722637039</v>
      </c>
      <c r="AA13" s="84">
        <f t="shared" si="2"/>
        <v>65.044422199256971</v>
      </c>
    </row>
    <row r="14" spans="1:27" s="17" customFormat="1" ht="13" x14ac:dyDescent="0.3">
      <c r="A14" s="20" t="s">
        <v>11</v>
      </c>
      <c r="B14" s="21">
        <v>1846120.006904006</v>
      </c>
      <c r="C14" s="21">
        <v>2595930.0118088722</v>
      </c>
      <c r="D14" s="21">
        <v>4153530.0326198339</v>
      </c>
      <c r="E14" s="21">
        <v>4640140.0512829423</v>
      </c>
      <c r="F14" s="21">
        <v>5012680.0424158573</v>
      </c>
      <c r="G14" s="21">
        <v>5811050.039537251</v>
      </c>
      <c r="H14" s="21">
        <v>6051119.9899762869</v>
      </c>
      <c r="I14" s="21">
        <v>5610390.0053054094</v>
      </c>
      <c r="J14" s="21">
        <v>5055980.0529778004</v>
      </c>
      <c r="K14" s="21">
        <v>4481170.0251102448</v>
      </c>
      <c r="L14" s="21">
        <v>3916959.9613547325</v>
      </c>
      <c r="M14" s="22">
        <v>3479109.9927276373</v>
      </c>
      <c r="O14" s="20" t="s">
        <v>11</v>
      </c>
      <c r="P14" s="80">
        <f t="shared" si="0"/>
        <v>36.829001477905415</v>
      </c>
      <c r="Q14" s="80">
        <f t="shared" si="0"/>
        <v>51.787267287017301</v>
      </c>
      <c r="R14" s="80">
        <f t="shared" si="0"/>
        <v>82.86046580818757</v>
      </c>
      <c r="S14" s="80">
        <f t="shared" si="0"/>
        <v>92.568047671493318</v>
      </c>
      <c r="T14" s="80">
        <f t="shared" si="1"/>
        <v>100</v>
      </c>
      <c r="U14" s="80">
        <f t="shared" si="2"/>
        <v>115.92700891271369</v>
      </c>
      <c r="V14" s="80">
        <f t="shared" si="2"/>
        <v>120.71626233418948</v>
      </c>
      <c r="W14" s="80">
        <f t="shared" si="2"/>
        <v>111.92395999409302</v>
      </c>
      <c r="X14" s="80">
        <f t="shared" si="2"/>
        <v>100.86380958280901</v>
      </c>
      <c r="Y14" s="80">
        <f t="shared" si="2"/>
        <v>89.3966897386602</v>
      </c>
      <c r="Z14" s="80">
        <f t="shared" si="2"/>
        <v>78.141032904764387</v>
      </c>
      <c r="AA14" s="85">
        <f t="shared" si="2"/>
        <v>69.406185180151311</v>
      </c>
    </row>
    <row r="15" spans="1:27" s="17" customFormat="1" ht="13" x14ac:dyDescent="0.3">
      <c r="A15" s="19" t="s">
        <v>12</v>
      </c>
      <c r="B15" s="23">
        <v>31651.000007987022</v>
      </c>
      <c r="C15" s="23">
        <v>37846.999853849411</v>
      </c>
      <c r="D15" s="23">
        <v>93071.999967098236</v>
      </c>
      <c r="E15" s="23">
        <v>113924.99826103449</v>
      </c>
      <c r="F15" s="23">
        <v>84816.000878810883</v>
      </c>
      <c r="G15" s="23">
        <v>68487.000361084938</v>
      </c>
      <c r="H15" s="23">
        <v>58692.000024020672</v>
      </c>
      <c r="I15" s="23">
        <v>49579.999715089798</v>
      </c>
      <c r="J15" s="23">
        <v>42264.999601989985</v>
      </c>
      <c r="K15" s="23">
        <v>46750.999704003334</v>
      </c>
      <c r="L15" s="23">
        <v>40260.000325739384</v>
      </c>
      <c r="M15" s="24">
        <v>37693.000122904778</v>
      </c>
      <c r="O15" s="19" t="s">
        <v>12</v>
      </c>
      <c r="P15" s="79">
        <f t="shared" si="0"/>
        <v>37.317251084746935</v>
      </c>
      <c r="Q15" s="79">
        <f t="shared" si="0"/>
        <v>44.622476256487261</v>
      </c>
      <c r="R15" s="79">
        <f t="shared" si="0"/>
        <v>109.73401127469322</v>
      </c>
      <c r="S15" s="79">
        <f t="shared" si="0"/>
        <v>134.320171996574</v>
      </c>
      <c r="T15" s="79">
        <f t="shared" si="1"/>
        <v>100</v>
      </c>
      <c r="U15" s="79">
        <f t="shared" si="2"/>
        <v>80.747735865243641</v>
      </c>
      <c r="V15" s="79">
        <f t="shared" si="2"/>
        <v>69.199207007982579</v>
      </c>
      <c r="W15" s="79">
        <f t="shared" si="2"/>
        <v>58.455950765625047</v>
      </c>
      <c r="X15" s="79">
        <f t="shared" si="2"/>
        <v>49.831398750313888</v>
      </c>
      <c r="Y15" s="79">
        <f t="shared" si="2"/>
        <v>55.120495212693861</v>
      </c>
      <c r="Z15" s="79">
        <f t="shared" si="2"/>
        <v>47.467458862231403</v>
      </c>
      <c r="AA15" s="84">
        <f t="shared" si="2"/>
        <v>44.440907060405173</v>
      </c>
    </row>
    <row r="16" spans="1:27" s="17" customFormat="1" ht="13" x14ac:dyDescent="0.3">
      <c r="A16" s="20" t="s">
        <v>13</v>
      </c>
      <c r="B16" s="21">
        <v>184000</v>
      </c>
      <c r="C16" s="21">
        <v>173000</v>
      </c>
      <c r="D16" s="21">
        <v>222000</v>
      </c>
      <c r="E16" s="21">
        <v>226000</v>
      </c>
      <c r="F16" s="21">
        <v>209000</v>
      </c>
      <c r="G16" s="21">
        <v>206000</v>
      </c>
      <c r="H16" s="21">
        <v>219000</v>
      </c>
      <c r="I16" s="21">
        <v>230000</v>
      </c>
      <c r="J16" s="21">
        <v>251000</v>
      </c>
      <c r="K16" s="21">
        <v>236750.00160187483</v>
      </c>
      <c r="L16" s="21">
        <v>233909.99755263329</v>
      </c>
      <c r="M16" s="22">
        <v>201825.00117272139</v>
      </c>
      <c r="O16" s="20" t="s">
        <v>13</v>
      </c>
      <c r="P16" s="80">
        <f t="shared" si="0"/>
        <v>88.038277511961724</v>
      </c>
      <c r="Q16" s="80">
        <f t="shared" si="0"/>
        <v>82.775119617224874</v>
      </c>
      <c r="R16" s="80">
        <f t="shared" si="0"/>
        <v>106.22009569377991</v>
      </c>
      <c r="S16" s="80">
        <f t="shared" si="0"/>
        <v>108.13397129186603</v>
      </c>
      <c r="T16" s="80">
        <f t="shared" si="1"/>
        <v>100</v>
      </c>
      <c r="U16" s="80">
        <f t="shared" si="2"/>
        <v>98.564593301435409</v>
      </c>
      <c r="V16" s="80">
        <f t="shared" si="2"/>
        <v>104.7846889952153</v>
      </c>
      <c r="W16" s="80">
        <f t="shared" si="2"/>
        <v>110.04784688995215</v>
      </c>
      <c r="X16" s="80">
        <f t="shared" si="2"/>
        <v>120.09569377990431</v>
      </c>
      <c r="Y16" s="80">
        <f t="shared" si="2"/>
        <v>113.27751272816977</v>
      </c>
      <c r="Z16" s="80">
        <f t="shared" si="2"/>
        <v>111.91865911609248</v>
      </c>
      <c r="AA16" s="85">
        <f t="shared" si="2"/>
        <v>96.566986207043726</v>
      </c>
    </row>
    <row r="17" spans="1:27" s="17" customFormat="1" ht="13" x14ac:dyDescent="0.3">
      <c r="A17" s="19" t="s">
        <v>14</v>
      </c>
      <c r="B17" s="23">
        <v>2269000</v>
      </c>
      <c r="C17" s="23">
        <v>2121000</v>
      </c>
      <c r="D17" s="23">
        <v>2625000</v>
      </c>
      <c r="E17" s="23">
        <v>2679000</v>
      </c>
      <c r="F17" s="23">
        <v>2666000</v>
      </c>
      <c r="G17" s="23">
        <v>2856000</v>
      </c>
      <c r="H17" s="23">
        <v>3024000</v>
      </c>
      <c r="I17" s="23">
        <v>3022000</v>
      </c>
      <c r="J17" s="23">
        <v>3051000</v>
      </c>
      <c r="K17" s="23">
        <v>2971000</v>
      </c>
      <c r="L17" s="23">
        <v>2789000</v>
      </c>
      <c r="M17" s="24">
        <v>2701000</v>
      </c>
      <c r="O17" s="19" t="s">
        <v>14</v>
      </c>
      <c r="P17" s="79">
        <f t="shared" si="0"/>
        <v>85.108777194298568</v>
      </c>
      <c r="Q17" s="79">
        <f t="shared" si="0"/>
        <v>79.557389347336837</v>
      </c>
      <c r="R17" s="79">
        <f t="shared" si="0"/>
        <v>98.462115528882222</v>
      </c>
      <c r="S17" s="79">
        <f t="shared" si="0"/>
        <v>100.48762190547637</v>
      </c>
      <c r="T17" s="79">
        <f t="shared" si="1"/>
        <v>100</v>
      </c>
      <c r="U17" s="79">
        <f t="shared" si="2"/>
        <v>107.12678169542386</v>
      </c>
      <c r="V17" s="79">
        <f t="shared" si="2"/>
        <v>113.42835708927232</v>
      </c>
      <c r="W17" s="79">
        <f t="shared" si="2"/>
        <v>113.35333833458364</v>
      </c>
      <c r="X17" s="79">
        <f t="shared" si="2"/>
        <v>114.44111027756939</v>
      </c>
      <c r="Y17" s="79">
        <f t="shared" si="2"/>
        <v>111.44036009002251</v>
      </c>
      <c r="Z17" s="79">
        <f t="shared" si="2"/>
        <v>104.61365341335333</v>
      </c>
      <c r="AA17" s="84">
        <f t="shared" si="2"/>
        <v>101.31282820705177</v>
      </c>
    </row>
    <row r="18" spans="1:27" s="17" customFormat="1" ht="13" x14ac:dyDescent="0.3">
      <c r="A18" s="20" t="s">
        <v>15</v>
      </c>
      <c r="B18" s="21">
        <v>1592210.0075557828</v>
      </c>
      <c r="C18" s="21">
        <v>1770600.0056564808</v>
      </c>
      <c r="D18" s="21">
        <v>2397810.0106306374</v>
      </c>
      <c r="E18" s="21">
        <v>2399990.0166988373</v>
      </c>
      <c r="F18" s="21">
        <v>2538899.981200695</v>
      </c>
      <c r="G18" s="21">
        <v>2516769.9653096497</v>
      </c>
      <c r="H18" s="21">
        <v>2425499.991774559</v>
      </c>
      <c r="I18" s="21">
        <v>2026680.0051778555</v>
      </c>
      <c r="J18" s="21">
        <v>1727430.0056099892</v>
      </c>
      <c r="K18" s="21">
        <v>1606289.991017431</v>
      </c>
      <c r="L18" s="21">
        <v>1461039.9958491325</v>
      </c>
      <c r="M18" s="22">
        <v>1393540.0059223175</v>
      </c>
      <c r="O18" s="20" t="s">
        <v>15</v>
      </c>
      <c r="P18" s="80">
        <f t="shared" si="0"/>
        <v>62.712592829387312</v>
      </c>
      <c r="Q18" s="80">
        <f t="shared" si="0"/>
        <v>69.738864026424935</v>
      </c>
      <c r="R18" s="80">
        <f t="shared" si="0"/>
        <v>94.442870077011321</v>
      </c>
      <c r="S18" s="80">
        <f t="shared" si="0"/>
        <v>94.528734273487828</v>
      </c>
      <c r="T18" s="80">
        <f t="shared" si="1"/>
        <v>100</v>
      </c>
      <c r="U18" s="80">
        <f t="shared" si="2"/>
        <v>99.128362044392958</v>
      </c>
      <c r="V18" s="80">
        <f t="shared" si="2"/>
        <v>95.533499142707186</v>
      </c>
      <c r="W18" s="80">
        <f t="shared" si="2"/>
        <v>79.825121910450335</v>
      </c>
      <c r="X18" s="80">
        <f t="shared" si="2"/>
        <v>68.038521343918958</v>
      </c>
      <c r="Y18" s="80">
        <f t="shared" si="2"/>
        <v>63.26716305924684</v>
      </c>
      <c r="Z18" s="80">
        <f t="shared" si="2"/>
        <v>57.546181679759528</v>
      </c>
      <c r="AA18" s="85">
        <f t="shared" si="2"/>
        <v>54.887550365937827</v>
      </c>
    </row>
    <row r="19" spans="1:27" s="17" customFormat="1" ht="13" x14ac:dyDescent="0.3">
      <c r="A19" s="19" t="s">
        <v>89</v>
      </c>
      <c r="B19" s="23">
        <v>418344.23693269491</v>
      </c>
      <c r="C19" s="23">
        <v>387855.55092617869</v>
      </c>
      <c r="D19" s="23">
        <v>484708.97696912289</v>
      </c>
      <c r="E19" s="23">
        <v>639354.51993346214</v>
      </c>
      <c r="F19" s="23">
        <v>881831.55129849911</v>
      </c>
      <c r="G19" s="23">
        <v>1195100.8229404688</v>
      </c>
      <c r="H19" s="23">
        <v>1330337.088689208</v>
      </c>
      <c r="I19" s="23">
        <v>1274406.0682952404</v>
      </c>
      <c r="J19" s="23">
        <v>1196965.7159149647</v>
      </c>
      <c r="K19" s="23">
        <v>1130934.2775642872</v>
      </c>
      <c r="L19" s="23">
        <v>1027047.9380115867</v>
      </c>
      <c r="M19" s="24">
        <v>915007.1047693491</v>
      </c>
      <c r="O19" s="19" t="s">
        <v>89</v>
      </c>
      <c r="P19" s="79">
        <f t="shared" si="0"/>
        <v>47.44037977737154</v>
      </c>
      <c r="Q19" s="79">
        <f t="shared" si="0"/>
        <v>43.982952339940709</v>
      </c>
      <c r="R19" s="79">
        <f t="shared" si="0"/>
        <v>54.966164031598524</v>
      </c>
      <c r="S19" s="79">
        <f t="shared" si="0"/>
        <v>72.503021579576171</v>
      </c>
      <c r="T19" s="79">
        <f t="shared" si="1"/>
        <v>100</v>
      </c>
      <c r="U19" s="79">
        <f t="shared" si="2"/>
        <v>135.52484271862124</v>
      </c>
      <c r="V19" s="79">
        <f t="shared" si="2"/>
        <v>150.86068158145207</v>
      </c>
      <c r="W19" s="79">
        <f t="shared" si="2"/>
        <v>144.51808470888508</v>
      </c>
      <c r="X19" s="79">
        <f t="shared" si="2"/>
        <v>135.73632222077219</v>
      </c>
      <c r="Y19" s="79">
        <f t="shared" si="2"/>
        <v>128.24833449188608</v>
      </c>
      <c r="Z19" s="79">
        <f t="shared" si="2"/>
        <v>116.46758799900685</v>
      </c>
      <c r="AA19" s="84">
        <f t="shared" si="2"/>
        <v>103.76211912830732</v>
      </c>
    </row>
    <row r="20" spans="1:27" s="17" customFormat="1" ht="13" x14ac:dyDescent="0.3">
      <c r="A20" s="19" t="s">
        <v>16</v>
      </c>
      <c r="B20" s="23">
        <v>312100.00164806843</v>
      </c>
      <c r="C20" s="23">
        <v>326399.99894052744</v>
      </c>
      <c r="D20" s="23">
        <v>417700.00272989273</v>
      </c>
      <c r="E20" s="23">
        <v>469400.00543743372</v>
      </c>
      <c r="F20" s="23">
        <v>466099.99137371778</v>
      </c>
      <c r="G20" s="23">
        <v>473300.00354349613</v>
      </c>
      <c r="H20" s="23">
        <v>440999.99995529652</v>
      </c>
      <c r="I20" s="23">
        <v>343400.00292658806</v>
      </c>
      <c r="J20" s="23">
        <v>307847.00019285083</v>
      </c>
      <c r="K20" s="23">
        <v>234610.0020185113</v>
      </c>
      <c r="L20" s="23">
        <v>191707.99988508224</v>
      </c>
      <c r="M20" s="24">
        <v>172129.99886088073</v>
      </c>
      <c r="O20" s="19" t="s">
        <v>16</v>
      </c>
      <c r="P20" s="79">
        <f t="shared" ref="P20:S35" si="3">100*B20/$F20</f>
        <v>66.959881446946312</v>
      </c>
      <c r="Q20" s="79">
        <f t="shared" si="3"/>
        <v>70.027892079238583</v>
      </c>
      <c r="R20" s="79">
        <f t="shared" si="3"/>
        <v>89.615964484106144</v>
      </c>
      <c r="S20" s="79">
        <f t="shared" si="3"/>
        <v>100.70800560497544</v>
      </c>
      <c r="T20" s="79">
        <f t="shared" si="1"/>
        <v>100</v>
      </c>
      <c r="U20" s="79">
        <f t="shared" ref="U20:AA35" si="4">100*G20/$F20</f>
        <v>101.54473552950688</v>
      </c>
      <c r="V20" s="79">
        <f t="shared" si="4"/>
        <v>94.614891250170359</v>
      </c>
      <c r="W20" s="79">
        <f t="shared" si="4"/>
        <v>73.675178992065426</v>
      </c>
      <c r="X20" s="79">
        <f t="shared" si="4"/>
        <v>66.047415981610669</v>
      </c>
      <c r="Y20" s="79">
        <f t="shared" si="4"/>
        <v>50.334693490779664</v>
      </c>
      <c r="Z20" s="79">
        <f t="shared" si="4"/>
        <v>41.130230301028099</v>
      </c>
      <c r="AA20" s="84">
        <f t="shared" si="4"/>
        <v>36.929843820328962</v>
      </c>
    </row>
    <row r="21" spans="1:27" s="17" customFormat="1" ht="13" x14ac:dyDescent="0.3">
      <c r="A21" s="20" t="s">
        <v>17</v>
      </c>
      <c r="B21" s="21">
        <v>111693.62854957581</v>
      </c>
      <c r="C21" s="21">
        <v>155101.91822052002</v>
      </c>
      <c r="D21" s="21">
        <v>288921.27323150635</v>
      </c>
      <c r="E21" s="21">
        <v>324562.78276443481</v>
      </c>
      <c r="F21" s="21">
        <v>341419.93975639343</v>
      </c>
      <c r="G21" s="21">
        <v>342244.78530883789</v>
      </c>
      <c r="H21" s="21">
        <v>307377.07805633545</v>
      </c>
      <c r="I21" s="21">
        <v>266527.74119377136</v>
      </c>
      <c r="J21" s="21">
        <v>225011.56044006348</v>
      </c>
      <c r="K21" s="21">
        <v>192469.63357925415</v>
      </c>
      <c r="L21" s="21">
        <v>154215.33972024918</v>
      </c>
      <c r="M21" s="22">
        <v>129309.50129032135</v>
      </c>
      <c r="O21" s="20" t="s">
        <v>17</v>
      </c>
      <c r="P21" s="80">
        <f t="shared" si="3"/>
        <v>32.714442111749634</v>
      </c>
      <c r="Q21" s="80">
        <f t="shared" si="3"/>
        <v>45.428488544396906</v>
      </c>
      <c r="R21" s="80">
        <f t="shared" si="3"/>
        <v>84.623432784170305</v>
      </c>
      <c r="S21" s="80">
        <f t="shared" si="3"/>
        <v>95.062632544547228</v>
      </c>
      <c r="T21" s="80">
        <f t="shared" si="1"/>
        <v>100</v>
      </c>
      <c r="U21" s="80">
        <f t="shared" si="4"/>
        <v>100.24159267119343</v>
      </c>
      <c r="V21" s="80">
        <f t="shared" si="4"/>
        <v>90.029035291744265</v>
      </c>
      <c r="W21" s="80">
        <f t="shared" si="4"/>
        <v>78.064491893455781</v>
      </c>
      <c r="X21" s="80">
        <f t="shared" si="4"/>
        <v>65.904633631126373</v>
      </c>
      <c r="Y21" s="80">
        <f t="shared" si="4"/>
        <v>56.373284383033742</v>
      </c>
      <c r="Z21" s="80">
        <f t="shared" si="4"/>
        <v>45.16881463639276</v>
      </c>
      <c r="AA21" s="85">
        <f t="shared" si="4"/>
        <v>37.874033186985208</v>
      </c>
    </row>
    <row r="22" spans="1:27" s="17" customFormat="1" ht="13" x14ac:dyDescent="0.3">
      <c r="A22" s="19" t="s">
        <v>18</v>
      </c>
      <c r="B22" s="23">
        <v>4177.0000000000009</v>
      </c>
      <c r="C22" s="23">
        <v>5507.0000000000009</v>
      </c>
      <c r="D22" s="23">
        <v>13097.999999999998</v>
      </c>
      <c r="E22" s="23">
        <v>13674.580099999997</v>
      </c>
      <c r="F22" s="23">
        <v>12705</v>
      </c>
      <c r="G22" s="23">
        <v>10874.454974999999</v>
      </c>
      <c r="H22" s="23">
        <v>9972.9055650532246</v>
      </c>
      <c r="I22" s="23">
        <v>9277.9999189078808</v>
      </c>
      <c r="J22" s="23">
        <v>7620.0000327080488</v>
      </c>
      <c r="K22" s="23">
        <v>5859.9999323487282</v>
      </c>
      <c r="L22" s="23">
        <v>5518.8923478126526</v>
      </c>
      <c r="M22" s="24">
        <v>5591.9999554753304</v>
      </c>
      <c r="O22" s="19" t="s">
        <v>18</v>
      </c>
      <c r="P22" s="79">
        <f t="shared" si="3"/>
        <v>32.876820149547434</v>
      </c>
      <c r="Q22" s="79">
        <f t="shared" si="3"/>
        <v>43.345139708776081</v>
      </c>
      <c r="R22" s="79">
        <f t="shared" si="3"/>
        <v>103.09327036599763</v>
      </c>
      <c r="S22" s="79">
        <f t="shared" si="3"/>
        <v>107.63148445493898</v>
      </c>
      <c r="T22" s="79">
        <f t="shared" si="1"/>
        <v>100</v>
      </c>
      <c r="U22" s="79">
        <f t="shared" si="4"/>
        <v>85.591932113341187</v>
      </c>
      <c r="V22" s="79">
        <f t="shared" si="4"/>
        <v>78.495911570666863</v>
      </c>
      <c r="W22" s="79">
        <f t="shared" si="4"/>
        <v>73.026366933552779</v>
      </c>
      <c r="X22" s="79">
        <f t="shared" si="4"/>
        <v>59.976387506556861</v>
      </c>
      <c r="Y22" s="79">
        <f t="shared" si="4"/>
        <v>46.123572863823128</v>
      </c>
      <c r="Z22" s="79">
        <f t="shared" si="4"/>
        <v>43.438743390890615</v>
      </c>
      <c r="AA22" s="84">
        <f t="shared" si="4"/>
        <v>44.014167300081311</v>
      </c>
    </row>
    <row r="23" spans="1:27" s="17" customFormat="1" ht="13" x14ac:dyDescent="0.3">
      <c r="A23" s="20" t="s">
        <v>19</v>
      </c>
      <c r="B23" s="21">
        <v>302523.99873733521</v>
      </c>
      <c r="C23" s="21">
        <v>253074.00107383728</v>
      </c>
      <c r="D23" s="21">
        <v>323384.99546051025</v>
      </c>
      <c r="E23" s="21">
        <v>294159.00087356567</v>
      </c>
      <c r="F23" s="21">
        <v>251038.00201416016</v>
      </c>
      <c r="G23" s="21">
        <v>247300.00065267086</v>
      </c>
      <c r="H23" s="21">
        <v>228299.99888688326</v>
      </c>
      <c r="I23" s="21">
        <v>222548.99993911386</v>
      </c>
      <c r="J23" s="21">
        <v>201931.0002438724</v>
      </c>
      <c r="K23" s="21">
        <v>188330.00022172928</v>
      </c>
      <c r="L23" s="21">
        <v>168310.0007250905</v>
      </c>
      <c r="M23" s="22">
        <v>162610.00104248524</v>
      </c>
      <c r="O23" s="20" t="s">
        <v>19</v>
      </c>
      <c r="P23" s="80">
        <f t="shared" si="3"/>
        <v>120.50924414235536</v>
      </c>
      <c r="Q23" s="80">
        <f t="shared" si="3"/>
        <v>100.81103221159411</v>
      </c>
      <c r="R23" s="80">
        <f t="shared" si="3"/>
        <v>128.8191400767559</v>
      </c>
      <c r="S23" s="80">
        <f t="shared" si="3"/>
        <v>117.17708016851297</v>
      </c>
      <c r="T23" s="80">
        <f t="shared" si="1"/>
        <v>100</v>
      </c>
      <c r="U23" s="80">
        <f t="shared" si="4"/>
        <v>98.510981870673731</v>
      </c>
      <c r="V23" s="80">
        <f t="shared" si="4"/>
        <v>90.942405952548043</v>
      </c>
      <c r="W23" s="80">
        <f t="shared" si="4"/>
        <v>88.651518158020025</v>
      </c>
      <c r="X23" s="80">
        <f t="shared" si="4"/>
        <v>80.438419133244295</v>
      </c>
      <c r="Y23" s="80">
        <f t="shared" si="4"/>
        <v>75.020514308867973</v>
      </c>
      <c r="Z23" s="80">
        <f t="shared" si="4"/>
        <v>67.045626309436898</v>
      </c>
      <c r="AA23" s="85">
        <f t="shared" si="4"/>
        <v>64.775053871450496</v>
      </c>
    </row>
    <row r="24" spans="1:27" s="17" customFormat="1" ht="13" x14ac:dyDescent="0.3">
      <c r="A24" s="19" t="s">
        <v>20</v>
      </c>
      <c r="B24" s="23">
        <v>1480900.6074741483</v>
      </c>
      <c r="C24" s="23">
        <v>1664315.9494698048</v>
      </c>
      <c r="D24" s="23">
        <v>1906556.0010522604</v>
      </c>
      <c r="E24" s="23">
        <v>2055717.5097763538</v>
      </c>
      <c r="F24" s="23">
        <v>2061297.8718280792</v>
      </c>
      <c r="G24" s="23">
        <v>2691016.1417722702</v>
      </c>
      <c r="H24" s="23">
        <v>3068664.0330255032</v>
      </c>
      <c r="I24" s="23">
        <v>3236006.6729187965</v>
      </c>
      <c r="J24" s="23">
        <v>3033252.9437765479</v>
      </c>
      <c r="K24" s="23">
        <v>3012036.8118286133</v>
      </c>
      <c r="L24" s="23">
        <v>2906883.0925822258</v>
      </c>
      <c r="M24" s="24">
        <v>2755472.2202718258</v>
      </c>
      <c r="O24" s="19" t="s">
        <v>20</v>
      </c>
      <c r="P24" s="79">
        <f t="shared" si="3"/>
        <v>71.843115335912088</v>
      </c>
      <c r="Q24" s="79">
        <f t="shared" si="3"/>
        <v>80.74116663176838</v>
      </c>
      <c r="R24" s="79">
        <f t="shared" si="3"/>
        <v>92.492988379278501</v>
      </c>
      <c r="S24" s="79">
        <f t="shared" si="3"/>
        <v>99.729279201808112</v>
      </c>
      <c r="T24" s="79">
        <f t="shared" si="1"/>
        <v>100</v>
      </c>
      <c r="U24" s="79">
        <f t="shared" si="4"/>
        <v>130.54960074187241</v>
      </c>
      <c r="V24" s="79">
        <f t="shared" si="4"/>
        <v>148.87047985471565</v>
      </c>
      <c r="W24" s="79">
        <f t="shared" si="4"/>
        <v>156.98879415467096</v>
      </c>
      <c r="X24" s="79">
        <f t="shared" si="4"/>
        <v>147.15257727824084</v>
      </c>
      <c r="Y24" s="79">
        <f t="shared" si="4"/>
        <v>146.12331643060222</v>
      </c>
      <c r="Z24" s="79">
        <f t="shared" si="4"/>
        <v>141.02198097183461</v>
      </c>
      <c r="AA24" s="84">
        <f t="shared" si="4"/>
        <v>133.67656649391057</v>
      </c>
    </row>
    <row r="25" spans="1:27" s="17" customFormat="1" ht="13" x14ac:dyDescent="0.3">
      <c r="A25" s="20" t="s">
        <v>21</v>
      </c>
      <c r="B25" s="21">
        <v>2590000</v>
      </c>
      <c r="C25" s="21">
        <v>2650000</v>
      </c>
      <c r="D25" s="21">
        <v>3330000</v>
      </c>
      <c r="E25" s="21">
        <v>3310000</v>
      </c>
      <c r="F25" s="21">
        <v>2830000</v>
      </c>
      <c r="G25" s="21">
        <v>2850000</v>
      </c>
      <c r="H25" s="21">
        <v>2670000</v>
      </c>
      <c r="I25" s="21">
        <v>2380000</v>
      </c>
      <c r="J25" s="21">
        <v>2210000</v>
      </c>
      <c r="K25" s="21">
        <v>2080000</v>
      </c>
      <c r="L25" s="21">
        <v>1890000</v>
      </c>
      <c r="M25" s="22">
        <v>1670000</v>
      </c>
      <c r="O25" s="20" t="s">
        <v>21</v>
      </c>
      <c r="P25" s="80">
        <f t="shared" si="3"/>
        <v>91.519434628975262</v>
      </c>
      <c r="Q25" s="80">
        <f t="shared" si="3"/>
        <v>93.639575971731446</v>
      </c>
      <c r="R25" s="80">
        <f t="shared" si="3"/>
        <v>117.6678445229682</v>
      </c>
      <c r="S25" s="80">
        <f t="shared" si="3"/>
        <v>116.96113074204948</v>
      </c>
      <c r="T25" s="80">
        <f t="shared" si="1"/>
        <v>100</v>
      </c>
      <c r="U25" s="80">
        <f t="shared" si="4"/>
        <v>100.70671378091873</v>
      </c>
      <c r="V25" s="80">
        <f t="shared" si="4"/>
        <v>94.346289752650179</v>
      </c>
      <c r="W25" s="80">
        <f t="shared" si="4"/>
        <v>84.098939929328623</v>
      </c>
      <c r="X25" s="80">
        <f t="shared" si="4"/>
        <v>78.091872791519435</v>
      </c>
      <c r="Y25" s="80">
        <f t="shared" si="4"/>
        <v>73.4982332155477</v>
      </c>
      <c r="Z25" s="80">
        <f t="shared" si="4"/>
        <v>66.784452296819794</v>
      </c>
      <c r="AA25" s="85">
        <f t="shared" si="4"/>
        <v>59.010600706713781</v>
      </c>
    </row>
    <row r="26" spans="1:27" s="17" customFormat="1" ht="13" x14ac:dyDescent="0.3">
      <c r="A26" s="19" t="s">
        <v>22</v>
      </c>
      <c r="B26" s="23">
        <v>790200.00396668911</v>
      </c>
      <c r="C26" s="23">
        <v>776199.99648630619</v>
      </c>
      <c r="D26" s="23">
        <v>894199.99650120735</v>
      </c>
      <c r="E26" s="23">
        <v>923699.99921321869</v>
      </c>
      <c r="F26" s="23">
        <v>862499.99809265137</v>
      </c>
      <c r="G26" s="23">
        <v>825899.99508857727</v>
      </c>
      <c r="H26" s="23">
        <v>808399.99985694885</v>
      </c>
      <c r="I26" s="23">
        <v>938500.00810623169</v>
      </c>
      <c r="J26" s="23">
        <v>975400.01034736633</v>
      </c>
      <c r="K26" s="23">
        <v>1009399.9929428101</v>
      </c>
      <c r="L26" s="23">
        <v>1022999.9918937683</v>
      </c>
      <c r="M26" s="24">
        <v>1073399.9929428101</v>
      </c>
      <c r="O26" s="19" t="s">
        <v>22</v>
      </c>
      <c r="P26" s="79">
        <f t="shared" si="3"/>
        <v>91.617391966858222</v>
      </c>
      <c r="Q26" s="79">
        <f t="shared" si="3"/>
        <v>89.994202690180799</v>
      </c>
      <c r="R26" s="79">
        <f t="shared" si="3"/>
        <v>103.6753621424531</v>
      </c>
      <c r="S26" s="79">
        <f t="shared" si="3"/>
        <v>107.09565231952536</v>
      </c>
      <c r="T26" s="79">
        <f t="shared" si="1"/>
        <v>100</v>
      </c>
      <c r="U26" s="79">
        <f t="shared" si="4"/>
        <v>95.756521381447882</v>
      </c>
      <c r="V26" s="79">
        <f t="shared" si="4"/>
        <v>93.727536422569244</v>
      </c>
      <c r="W26" s="79">
        <f t="shared" si="4"/>
        <v>108.8115953833795</v>
      </c>
      <c r="X26" s="79">
        <f t="shared" si="4"/>
        <v>113.08985652224744</v>
      </c>
      <c r="Y26" s="79">
        <f t="shared" si="4"/>
        <v>117.03188349855259</v>
      </c>
      <c r="Z26" s="79">
        <f t="shared" si="4"/>
        <v>118.60869497461445</v>
      </c>
      <c r="AA26" s="84">
        <f t="shared" si="4"/>
        <v>124.45217337003442</v>
      </c>
    </row>
    <row r="27" spans="1:27" s="17" customFormat="1" ht="13" x14ac:dyDescent="0.3">
      <c r="A27" s="20" t="s">
        <v>23</v>
      </c>
      <c r="B27" s="21">
        <v>64428.399741649628</v>
      </c>
      <c r="C27" s="21">
        <v>88285.421818494797</v>
      </c>
      <c r="D27" s="21">
        <v>210644.73512768745</v>
      </c>
      <c r="E27" s="21">
        <v>270435.35982072353</v>
      </c>
      <c r="F27" s="21">
        <v>228028.65484170616</v>
      </c>
      <c r="G27" s="21">
        <v>196799.40377920866</v>
      </c>
      <c r="H27" s="21">
        <v>172456.18760958314</v>
      </c>
      <c r="I27" s="21">
        <v>158014.80413973331</v>
      </c>
      <c r="J27" s="21">
        <v>133963.87622505426</v>
      </c>
      <c r="K27" s="21">
        <v>116164.36028108001</v>
      </c>
      <c r="L27" s="21">
        <v>103121.0918314755</v>
      </c>
      <c r="M27" s="22">
        <v>90040.505599230528</v>
      </c>
      <c r="O27" s="20" t="s">
        <v>23</v>
      </c>
      <c r="P27" s="80">
        <f t="shared" si="3"/>
        <v>28.254519058744961</v>
      </c>
      <c r="Q27" s="80">
        <f t="shared" si="3"/>
        <v>38.716810341130646</v>
      </c>
      <c r="R27" s="80">
        <f t="shared" si="3"/>
        <v>92.376431933045282</v>
      </c>
      <c r="S27" s="80">
        <f t="shared" si="3"/>
        <v>118.59709474164791</v>
      </c>
      <c r="T27" s="80">
        <f t="shared" si="1"/>
        <v>100</v>
      </c>
      <c r="U27" s="80">
        <f t="shared" si="4"/>
        <v>86.304681276054382</v>
      </c>
      <c r="V27" s="80">
        <f t="shared" si="4"/>
        <v>75.629173767349315</v>
      </c>
      <c r="W27" s="80">
        <f t="shared" si="4"/>
        <v>69.296029593045958</v>
      </c>
      <c r="X27" s="80">
        <f t="shared" si="4"/>
        <v>58.748702577774644</v>
      </c>
      <c r="Y27" s="80">
        <f t="shared" si="4"/>
        <v>50.942878368387277</v>
      </c>
      <c r="Z27" s="80">
        <f t="shared" si="4"/>
        <v>45.222865478490199</v>
      </c>
      <c r="AA27" s="85">
        <f t="shared" si="4"/>
        <v>39.486487196854803</v>
      </c>
    </row>
    <row r="28" spans="1:27" s="17" customFormat="1" ht="13" x14ac:dyDescent="0.3">
      <c r="A28" s="19" t="s">
        <v>24</v>
      </c>
      <c r="B28" s="23">
        <v>8597.5025072693825</v>
      </c>
      <c r="C28" s="23">
        <v>10785.460032522678</v>
      </c>
      <c r="D28" s="23">
        <v>11725.314971059561</v>
      </c>
      <c r="E28" s="23">
        <v>10068.230007775128</v>
      </c>
      <c r="F28" s="23">
        <v>11584.369972348213</v>
      </c>
      <c r="G28" s="23">
        <v>12791.562404483557</v>
      </c>
      <c r="H28" s="23">
        <v>14826.117753982544</v>
      </c>
      <c r="I28" s="23">
        <v>15268.299862742424</v>
      </c>
      <c r="J28" s="23">
        <v>18395.539924502373</v>
      </c>
      <c r="K28" s="23">
        <v>17486.117511987686</v>
      </c>
      <c r="L28" s="23">
        <v>15887.354906648397</v>
      </c>
      <c r="M28" s="24">
        <v>16558.230077847838</v>
      </c>
      <c r="O28" s="19" t="s">
        <v>24</v>
      </c>
      <c r="P28" s="79">
        <f t="shared" si="3"/>
        <v>74.216401304443352</v>
      </c>
      <c r="Q28" s="79">
        <f t="shared" si="3"/>
        <v>93.103552962029653</v>
      </c>
      <c r="R28" s="79">
        <f t="shared" si="3"/>
        <v>101.21668246998138</v>
      </c>
      <c r="S28" s="79">
        <f t="shared" si="3"/>
        <v>86.912193168967349</v>
      </c>
      <c r="T28" s="79">
        <f t="shared" si="1"/>
        <v>100</v>
      </c>
      <c r="U28" s="79">
        <f t="shared" si="4"/>
        <v>110.4208725637812</v>
      </c>
      <c r="V28" s="79">
        <f t="shared" si="4"/>
        <v>127.9838074005954</v>
      </c>
      <c r="W28" s="79">
        <f t="shared" si="4"/>
        <v>131.80086529684149</v>
      </c>
      <c r="X28" s="79">
        <f t="shared" si="4"/>
        <v>158.79620530432265</v>
      </c>
      <c r="Y28" s="79">
        <f t="shared" si="4"/>
        <v>150.94577912935179</v>
      </c>
      <c r="Z28" s="79">
        <f t="shared" si="4"/>
        <v>137.14474714267044</v>
      </c>
      <c r="AA28" s="84">
        <f t="shared" si="4"/>
        <v>142.93595696073402</v>
      </c>
    </row>
    <row r="29" spans="1:27" s="17" customFormat="1" ht="13" x14ac:dyDescent="0.3">
      <c r="A29" s="20" t="s">
        <v>25</v>
      </c>
      <c r="B29" s="21">
        <v>68112.102501094341</v>
      </c>
      <c r="C29" s="21">
        <v>88487.88671195507</v>
      </c>
      <c r="D29" s="21">
        <v>192908.71258080006</v>
      </c>
      <c r="E29" s="21">
        <v>205830.62001317739</v>
      </c>
      <c r="F29" s="21">
        <v>166635.43489202857</v>
      </c>
      <c r="G29" s="21">
        <v>155088.71020749211</v>
      </c>
      <c r="H29" s="21">
        <v>120364.92605134845</v>
      </c>
      <c r="I29" s="21">
        <v>107623.57525154948</v>
      </c>
      <c r="J29" s="21">
        <v>98160.059932619333</v>
      </c>
      <c r="K29" s="21">
        <v>95331.094805151224</v>
      </c>
      <c r="L29" s="21">
        <v>85429.437141865492</v>
      </c>
      <c r="M29" s="22">
        <v>72801.463194191456</v>
      </c>
      <c r="O29" s="20" t="s">
        <v>25</v>
      </c>
      <c r="P29" s="80">
        <f t="shared" si="3"/>
        <v>40.874921078597467</v>
      </c>
      <c r="Q29" s="80">
        <f t="shared" si="3"/>
        <v>53.102682973336854</v>
      </c>
      <c r="R29" s="80">
        <f t="shared" si="3"/>
        <v>115.76692118683836</v>
      </c>
      <c r="S29" s="80">
        <f t="shared" si="3"/>
        <v>123.52151878533239</v>
      </c>
      <c r="T29" s="80">
        <f t="shared" si="1"/>
        <v>100</v>
      </c>
      <c r="U29" s="80">
        <f t="shared" si="4"/>
        <v>93.070666697021466</v>
      </c>
      <c r="V29" s="80">
        <f t="shared" si="4"/>
        <v>72.232491324152576</v>
      </c>
      <c r="W29" s="80">
        <f t="shared" si="4"/>
        <v>64.586248009785066</v>
      </c>
      <c r="X29" s="80">
        <f t="shared" si="4"/>
        <v>58.907074594441539</v>
      </c>
      <c r="Y29" s="80">
        <f t="shared" si="4"/>
        <v>57.209377385380847</v>
      </c>
      <c r="Z29" s="80">
        <f t="shared" si="4"/>
        <v>51.267269291924308</v>
      </c>
      <c r="AA29" s="85">
        <f t="shared" si="4"/>
        <v>43.689064838678021</v>
      </c>
    </row>
    <row r="30" spans="1:27" s="17" customFormat="1" ht="13" x14ac:dyDescent="0.3">
      <c r="A30" s="19" t="s">
        <v>26</v>
      </c>
      <c r="B30" s="23">
        <v>1673289.9821233004</v>
      </c>
      <c r="C30" s="23">
        <v>1825689.9895370007</v>
      </c>
      <c r="D30" s="23">
        <v>2583039.9968475103</v>
      </c>
      <c r="E30" s="23">
        <v>2596169.9917316437</v>
      </c>
      <c r="F30" s="23">
        <v>2582810.0125472993</v>
      </c>
      <c r="G30" s="23">
        <v>2522029.985550791</v>
      </c>
      <c r="H30" s="23">
        <v>2559759.9966861308</v>
      </c>
      <c r="I30" s="23">
        <v>2508629.9889981747</v>
      </c>
      <c r="J30" s="23">
        <v>2293789.9890765548</v>
      </c>
      <c r="K30" s="23">
        <v>2085210.001423955</v>
      </c>
      <c r="L30" s="23">
        <v>1863517.9921984673</v>
      </c>
      <c r="M30" s="24">
        <v>1833699.9875791371</v>
      </c>
      <c r="O30" s="19" t="s">
        <v>26</v>
      </c>
      <c r="P30" s="79">
        <f t="shared" si="3"/>
        <v>64.785639439000633</v>
      </c>
      <c r="Q30" s="79">
        <f t="shared" si="3"/>
        <v>70.686189873346976</v>
      </c>
      <c r="R30" s="79">
        <f t="shared" si="3"/>
        <v>100.00890442189296</v>
      </c>
      <c r="S30" s="79">
        <f t="shared" si="3"/>
        <v>100.51726526997501</v>
      </c>
      <c r="T30" s="79">
        <f t="shared" si="1"/>
        <v>100</v>
      </c>
      <c r="U30" s="79">
        <f t="shared" si="4"/>
        <v>97.646748049556933</v>
      </c>
      <c r="V30" s="79">
        <f t="shared" si="4"/>
        <v>99.107560534875134</v>
      </c>
      <c r="W30" s="79">
        <f t="shared" si="4"/>
        <v>97.12793340629942</v>
      </c>
      <c r="X30" s="79">
        <f t="shared" si="4"/>
        <v>88.809861272540985</v>
      </c>
      <c r="Y30" s="79">
        <f t="shared" si="4"/>
        <v>80.734161293087695</v>
      </c>
      <c r="Z30" s="79">
        <f t="shared" si="4"/>
        <v>72.150796347601684</v>
      </c>
      <c r="AA30" s="84">
        <f t="shared" si="4"/>
        <v>70.996317137962791</v>
      </c>
    </row>
    <row r="31" spans="1:27" s="17" customFormat="1" ht="13" x14ac:dyDescent="0.3">
      <c r="A31" s="20" t="s">
        <v>28</v>
      </c>
      <c r="B31" s="21">
        <v>354710.00431850553</v>
      </c>
      <c r="C31" s="21">
        <v>317780.00074625015</v>
      </c>
      <c r="D31" s="21">
        <v>381000.00053271651</v>
      </c>
      <c r="E31" s="21">
        <v>435319.99965012074</v>
      </c>
      <c r="F31" s="21">
        <v>434299.99801516533</v>
      </c>
      <c r="G31" s="21">
        <v>515809.99949574471</v>
      </c>
      <c r="H31" s="21">
        <v>646970.00110149384</v>
      </c>
      <c r="I31" s="21">
        <v>659689.99584019184</v>
      </c>
      <c r="J31" s="21">
        <v>613850.00216960907</v>
      </c>
      <c r="K31" s="21">
        <v>538500.00382959843</v>
      </c>
      <c r="L31" s="21">
        <v>437540.00091552734</v>
      </c>
      <c r="M31" s="22">
        <v>350429.99911308289</v>
      </c>
      <c r="O31" s="20" t="s">
        <v>28</v>
      </c>
      <c r="P31" s="80">
        <f t="shared" si="3"/>
        <v>81.673959461109504</v>
      </c>
      <c r="Q31" s="80">
        <f t="shared" si="3"/>
        <v>73.170619893752246</v>
      </c>
      <c r="R31" s="80">
        <f t="shared" si="3"/>
        <v>87.727377912493651</v>
      </c>
      <c r="S31" s="80">
        <f t="shared" si="3"/>
        <v>100.23486107290283</v>
      </c>
      <c r="T31" s="80">
        <f t="shared" si="1"/>
        <v>100</v>
      </c>
      <c r="U31" s="80">
        <f t="shared" si="4"/>
        <v>118.76813305390186</v>
      </c>
      <c r="V31" s="80">
        <f t="shared" si="4"/>
        <v>148.96845591947303</v>
      </c>
      <c r="W31" s="80">
        <f t="shared" si="4"/>
        <v>151.89730574605164</v>
      </c>
      <c r="X31" s="80">
        <f t="shared" si="4"/>
        <v>141.34239119848536</v>
      </c>
      <c r="Y31" s="80">
        <f t="shared" si="4"/>
        <v>123.99263326977831</v>
      </c>
      <c r="Z31" s="80">
        <f t="shared" si="4"/>
        <v>100.74602876241525</v>
      </c>
      <c r="AA31" s="85">
        <f t="shared" si="4"/>
        <v>80.688464359800946</v>
      </c>
    </row>
    <row r="32" spans="1:27" s="17" customFormat="1" ht="13" x14ac:dyDescent="0.3">
      <c r="A32" s="19" t="s">
        <v>29</v>
      </c>
      <c r="B32" s="23">
        <v>62245.445918291807</v>
      </c>
      <c r="C32" s="23">
        <v>65774.887926876545</v>
      </c>
      <c r="D32" s="23">
        <v>80039.374466985464</v>
      </c>
      <c r="E32" s="23">
        <v>91277.13518217206</v>
      </c>
      <c r="F32" s="23">
        <v>84222.046909853816</v>
      </c>
      <c r="G32" s="23">
        <v>83340.34501761198</v>
      </c>
      <c r="H32" s="23">
        <v>92212.079949676991</v>
      </c>
      <c r="I32" s="23">
        <v>94809.016980230808</v>
      </c>
      <c r="J32" s="23">
        <v>118548.72840642929</v>
      </c>
      <c r="K32" s="23">
        <v>129494.56029012799</v>
      </c>
      <c r="L32" s="23">
        <v>114820.5583319068</v>
      </c>
      <c r="M32" s="24">
        <v>106086.30742877722</v>
      </c>
      <c r="O32" s="19" t="s">
        <v>29</v>
      </c>
      <c r="P32" s="79">
        <f t="shared" si="3"/>
        <v>73.906356117081273</v>
      </c>
      <c r="Q32" s="79">
        <f t="shared" si="3"/>
        <v>78.0969951932871</v>
      </c>
      <c r="R32" s="79">
        <f t="shared" si="3"/>
        <v>95.033755891322343</v>
      </c>
      <c r="S32" s="79">
        <f t="shared" si="3"/>
        <v>108.37677132196701</v>
      </c>
      <c r="T32" s="79">
        <f t="shared" si="1"/>
        <v>100</v>
      </c>
      <c r="U32" s="79">
        <f t="shared" si="4"/>
        <v>98.953122223227894</v>
      </c>
      <c r="V32" s="79">
        <f t="shared" si="4"/>
        <v>109.48686636454612</v>
      </c>
      <c r="W32" s="79">
        <f t="shared" si="4"/>
        <v>112.57030725186321</v>
      </c>
      <c r="X32" s="79">
        <f t="shared" si="4"/>
        <v>140.75735838303322</v>
      </c>
      <c r="Y32" s="79">
        <f t="shared" si="4"/>
        <v>153.7537557460829</v>
      </c>
      <c r="Z32" s="79">
        <f t="shared" si="4"/>
        <v>136.3307620091492</v>
      </c>
      <c r="AA32" s="84">
        <f t="shared" si="4"/>
        <v>125.96025781981479</v>
      </c>
    </row>
    <row r="33" spans="1:27" s="17" customFormat="1" ht="13" x14ac:dyDescent="0.3">
      <c r="A33" s="20" t="s">
        <v>30</v>
      </c>
      <c r="B33" s="21">
        <v>82399.999968707561</v>
      </c>
      <c r="C33" s="21">
        <v>94600.000150501728</v>
      </c>
      <c r="D33" s="21">
        <v>139999.99988824129</v>
      </c>
      <c r="E33" s="21">
        <v>151299.99879747629</v>
      </c>
      <c r="F33" s="21">
        <v>151900.00014007092</v>
      </c>
      <c r="G33" s="21">
        <v>162600.00029951334</v>
      </c>
      <c r="H33" s="21">
        <v>136300.00024288893</v>
      </c>
      <c r="I33" s="21">
        <v>130599.99971836805</v>
      </c>
      <c r="J33" s="21">
        <v>133100.00124573708</v>
      </c>
      <c r="K33" s="21">
        <v>131300.00025779009</v>
      </c>
      <c r="L33" s="21">
        <v>125600.00003129244</v>
      </c>
      <c r="M33" s="22">
        <v>117099.99983757734</v>
      </c>
      <c r="O33" s="20" t="s">
        <v>30</v>
      </c>
      <c r="P33" s="80">
        <f t="shared" si="3"/>
        <v>54.246214544255686</v>
      </c>
      <c r="Q33" s="80">
        <f t="shared" si="3"/>
        <v>62.277814393198568</v>
      </c>
      <c r="R33" s="80">
        <f t="shared" si="3"/>
        <v>92.165898458949087</v>
      </c>
      <c r="S33" s="80">
        <f t="shared" si="3"/>
        <v>99.605002408136045</v>
      </c>
      <c r="T33" s="80">
        <f t="shared" si="1"/>
        <v>100</v>
      </c>
      <c r="U33" s="80">
        <f t="shared" si="4"/>
        <v>107.04410806423678</v>
      </c>
      <c r="V33" s="80">
        <f t="shared" si="4"/>
        <v>89.730085659778254</v>
      </c>
      <c r="W33" s="80">
        <f t="shared" si="4"/>
        <v>85.97761658850456</v>
      </c>
      <c r="X33" s="80">
        <f t="shared" si="4"/>
        <v>87.62343721066631</v>
      </c>
      <c r="Y33" s="80">
        <f t="shared" si="4"/>
        <v>86.438446436283712</v>
      </c>
      <c r="Z33" s="80">
        <f t="shared" si="4"/>
        <v>82.685977561206997</v>
      </c>
      <c r="AA33" s="85">
        <f t="shared" si="4"/>
        <v>77.090190737061491</v>
      </c>
    </row>
    <row r="34" spans="1:27" s="17" customFormat="1" ht="13" x14ac:dyDescent="0.3">
      <c r="A34" s="19" t="s">
        <v>31</v>
      </c>
      <c r="B34" s="23">
        <v>1619100</v>
      </c>
      <c r="C34" s="23">
        <v>1210599.9999999998</v>
      </c>
      <c r="D34" s="23">
        <v>1411000</v>
      </c>
      <c r="E34" s="23">
        <v>1650100</v>
      </c>
      <c r="F34" s="23">
        <v>1658599.9999999998</v>
      </c>
      <c r="G34" s="23">
        <v>1749300.0000000002</v>
      </c>
      <c r="H34" s="23">
        <v>1792699.9909728765</v>
      </c>
      <c r="I34" s="23">
        <v>1566900.0016450882</v>
      </c>
      <c r="J34" s="23">
        <v>1304278.1546860933</v>
      </c>
      <c r="K34" s="23">
        <v>1063376.1459589005</v>
      </c>
      <c r="L34" s="23">
        <v>843894.98149603605</v>
      </c>
      <c r="M34" s="24">
        <v>659245.78267335892</v>
      </c>
      <c r="O34" s="19" t="s">
        <v>31</v>
      </c>
      <c r="P34" s="79">
        <f t="shared" si="3"/>
        <v>97.61847341131076</v>
      </c>
      <c r="Q34" s="79">
        <f t="shared" si="3"/>
        <v>72.989268057397794</v>
      </c>
      <c r="R34" s="79">
        <f t="shared" si="3"/>
        <v>85.071747256722546</v>
      </c>
      <c r="S34" s="79">
        <f t="shared" si="3"/>
        <v>99.487519594839029</v>
      </c>
      <c r="T34" s="79">
        <f t="shared" si="1"/>
        <v>100</v>
      </c>
      <c r="U34" s="79">
        <f t="shared" si="4"/>
        <v>105.46846738212955</v>
      </c>
      <c r="V34" s="79">
        <f t="shared" si="4"/>
        <v>108.08513149480747</v>
      </c>
      <c r="W34" s="79">
        <f t="shared" si="4"/>
        <v>94.471240904683981</v>
      </c>
      <c r="X34" s="79">
        <f t="shared" si="4"/>
        <v>78.637293783075691</v>
      </c>
      <c r="Y34" s="79">
        <f t="shared" si="4"/>
        <v>64.112875072886808</v>
      </c>
      <c r="Z34" s="79">
        <f t="shared" si="4"/>
        <v>50.879957885930075</v>
      </c>
      <c r="AA34" s="84">
        <f t="shared" si="4"/>
        <v>39.747123035895271</v>
      </c>
    </row>
    <row r="35" spans="1:27" s="17" customFormat="1" ht="13" x14ac:dyDescent="0.3">
      <c r="A35" s="20" t="s">
        <v>32</v>
      </c>
      <c r="B35" s="21">
        <v>440500.00543892384</v>
      </c>
      <c r="C35" s="21">
        <v>417800.00306665897</v>
      </c>
      <c r="D35" s="21">
        <v>517300.0031709671</v>
      </c>
      <c r="E35" s="21">
        <v>591199.99432563782</v>
      </c>
      <c r="F35" s="21">
        <v>688300.00922828913</v>
      </c>
      <c r="G35" s="21">
        <v>835599.9958217144</v>
      </c>
      <c r="H35" s="21">
        <v>855300.00210553408</v>
      </c>
      <c r="I35" s="21">
        <v>725899.99522268772</v>
      </c>
      <c r="J35" s="21">
        <v>646600.00182688236</v>
      </c>
      <c r="K35" s="21">
        <v>572999.995008111</v>
      </c>
      <c r="L35" s="21">
        <v>462600.00160336494</v>
      </c>
      <c r="M35" s="22">
        <v>365999.99733269215</v>
      </c>
      <c r="O35" s="20" t="s">
        <v>32</v>
      </c>
      <c r="P35" s="80">
        <f t="shared" si="3"/>
        <v>63.99825650631697</v>
      </c>
      <c r="Q35" s="80">
        <f t="shared" si="3"/>
        <v>60.700275674133664</v>
      </c>
      <c r="R35" s="80">
        <f t="shared" si="3"/>
        <v>75.15618135047761</v>
      </c>
      <c r="S35" s="80">
        <f t="shared" si="3"/>
        <v>85.892777335348541</v>
      </c>
      <c r="T35" s="80">
        <f t="shared" si="1"/>
        <v>100</v>
      </c>
      <c r="U35" s="80">
        <f t="shared" si="4"/>
        <v>121.40054985014102</v>
      </c>
      <c r="V35" s="80">
        <f t="shared" si="4"/>
        <v>124.26267479852029</v>
      </c>
      <c r="W35" s="80">
        <f t="shared" si="4"/>
        <v>105.46273216479469</v>
      </c>
      <c r="X35" s="80">
        <f t="shared" si="4"/>
        <v>93.941594240546337</v>
      </c>
      <c r="Y35" s="80">
        <f t="shared" si="4"/>
        <v>83.248581625118575</v>
      </c>
      <c r="Z35" s="80">
        <f t="shared" si="4"/>
        <v>67.209065146174353</v>
      </c>
      <c r="AA35" s="85">
        <f t="shared" si="4"/>
        <v>53.174486768211068</v>
      </c>
    </row>
    <row r="36" spans="1:27" s="17" customFormat="1" ht="13" x14ac:dyDescent="0.3">
      <c r="A36" s="19" t="s">
        <v>34</v>
      </c>
      <c r="B36" s="23">
        <v>291854</v>
      </c>
      <c r="C36" s="23">
        <v>257461</v>
      </c>
      <c r="D36" s="23">
        <v>324188</v>
      </c>
      <c r="E36" s="23">
        <v>389012</v>
      </c>
      <c r="F36" s="23">
        <v>364628.24821844697</v>
      </c>
      <c r="G36" s="23">
        <v>377458.49991589785</v>
      </c>
      <c r="H36" s="23">
        <v>385995.75014039874</v>
      </c>
      <c r="I36" s="23">
        <v>358715.99979698658</v>
      </c>
      <c r="J36" s="23">
        <v>314157.00106322765</v>
      </c>
      <c r="K36" s="23">
        <v>265995.00146508217</v>
      </c>
      <c r="L36" s="23">
        <v>223990.00149220228</v>
      </c>
      <c r="M36" s="24">
        <v>179469.99858319759</v>
      </c>
      <c r="O36" s="19" t="s">
        <v>34</v>
      </c>
      <c r="P36" s="79">
        <f t="shared" ref="P36:S45" si="5">100*B36/$F36</f>
        <v>80.041522132742642</v>
      </c>
      <c r="Q36" s="79">
        <f t="shared" si="5"/>
        <v>70.609175580317739</v>
      </c>
      <c r="R36" s="79">
        <f t="shared" si="5"/>
        <v>88.909183965851312</v>
      </c>
      <c r="S36" s="79">
        <f t="shared" si="5"/>
        <v>106.68729093280366</v>
      </c>
      <c r="T36" s="79">
        <f t="shared" si="1"/>
        <v>100</v>
      </c>
      <c r="U36" s="79">
        <f t="shared" ref="U36:AA45" si="6">100*G36/$F36</f>
        <v>103.51872126203573</v>
      </c>
      <c r="V36" s="79">
        <f t="shared" si="6"/>
        <v>105.86007859411666</v>
      </c>
      <c r="W36" s="79">
        <f t="shared" si="6"/>
        <v>98.378554472850823</v>
      </c>
      <c r="X36" s="79">
        <f t="shared" si="6"/>
        <v>86.158163169798556</v>
      </c>
      <c r="Y36" s="79">
        <f t="shared" si="6"/>
        <v>72.949641933865166</v>
      </c>
      <c r="Z36" s="79">
        <f t="shared" si="6"/>
        <v>61.429689714553049</v>
      </c>
      <c r="AA36" s="84">
        <f t="shared" si="6"/>
        <v>49.219993091615329</v>
      </c>
    </row>
    <row r="37" spans="1:27" s="17" customFormat="1" ht="13" x14ac:dyDescent="0.3">
      <c r="A37" s="20" t="s">
        <v>35</v>
      </c>
      <c r="B37" s="21">
        <v>49869.210250675678</v>
      </c>
      <c r="C37" s="21">
        <v>45525.089681148529</v>
      </c>
      <c r="D37" s="21">
        <v>61009.985059499741</v>
      </c>
      <c r="E37" s="21">
        <v>75357.776500284672</v>
      </c>
      <c r="F37" s="21">
        <v>83241.90478771925</v>
      </c>
      <c r="G37" s="21">
        <v>89582.320526242256</v>
      </c>
      <c r="H37" s="21">
        <v>101800.77233910561</v>
      </c>
      <c r="I37" s="21">
        <v>98107.846632599831</v>
      </c>
      <c r="J37" s="21">
        <v>90318.543434143066</v>
      </c>
      <c r="K37" s="21">
        <v>79566.737830638885</v>
      </c>
      <c r="L37" s="21">
        <v>67382.469415664673</v>
      </c>
      <c r="M37" s="22">
        <v>52786.002516746521</v>
      </c>
      <c r="O37" s="20" t="s">
        <v>35</v>
      </c>
      <c r="P37" s="80">
        <f t="shared" si="5"/>
        <v>59.90878077315805</v>
      </c>
      <c r="Q37" s="80">
        <f t="shared" si="5"/>
        <v>54.690110464489138</v>
      </c>
      <c r="R37" s="80">
        <f t="shared" si="5"/>
        <v>73.292394275557953</v>
      </c>
      <c r="S37" s="80">
        <f t="shared" si="5"/>
        <v>90.528654639102243</v>
      </c>
      <c r="T37" s="80">
        <f t="shared" si="1"/>
        <v>100</v>
      </c>
      <c r="U37" s="80">
        <f t="shared" si="6"/>
        <v>107.61685566265227</v>
      </c>
      <c r="V37" s="80">
        <f t="shared" si="6"/>
        <v>122.29510196662915</v>
      </c>
      <c r="W37" s="80">
        <f t="shared" si="6"/>
        <v>117.85872377955695</v>
      </c>
      <c r="X37" s="80">
        <f t="shared" si="6"/>
        <v>108.50129350652226</v>
      </c>
      <c r="Y37" s="80">
        <f t="shared" si="6"/>
        <v>95.584955718573895</v>
      </c>
      <c r="Z37" s="80">
        <f t="shared" si="6"/>
        <v>80.947774546367256</v>
      </c>
      <c r="AA37" s="85">
        <f t="shared" si="6"/>
        <v>63.412775874554576</v>
      </c>
    </row>
    <row r="38" spans="1:27" s="17" customFormat="1" ht="13" x14ac:dyDescent="0.3">
      <c r="A38" s="19" t="s">
        <v>36</v>
      </c>
      <c r="B38" s="23">
        <v>297520.00000000006</v>
      </c>
      <c r="C38" s="23">
        <v>305010.00000000006</v>
      </c>
      <c r="D38" s="23">
        <v>408240</v>
      </c>
      <c r="E38" s="23">
        <v>424499.99999999994</v>
      </c>
      <c r="F38" s="23">
        <v>390400</v>
      </c>
      <c r="G38" s="23">
        <v>403000</v>
      </c>
      <c r="H38" s="23">
        <v>410600.00044107437</v>
      </c>
      <c r="I38" s="23">
        <v>411099.99996423721</v>
      </c>
      <c r="J38" s="23">
        <v>386000.00174343586</v>
      </c>
      <c r="K38" s="23">
        <v>366399.99884366989</v>
      </c>
      <c r="L38" s="23">
        <v>358599.99966621399</v>
      </c>
      <c r="M38" s="24">
        <v>344599.99966621399</v>
      </c>
      <c r="O38" s="19" t="s">
        <v>36</v>
      </c>
      <c r="P38" s="79">
        <f t="shared" si="5"/>
        <v>76.209016393442639</v>
      </c>
      <c r="Q38" s="79">
        <f t="shared" si="5"/>
        <v>78.127561475409848</v>
      </c>
      <c r="R38" s="79">
        <f t="shared" si="5"/>
        <v>104.56967213114754</v>
      </c>
      <c r="S38" s="79">
        <f t="shared" si="5"/>
        <v>108.73463114754097</v>
      </c>
      <c r="T38" s="79">
        <f t="shared" si="1"/>
        <v>100</v>
      </c>
      <c r="U38" s="79">
        <f t="shared" si="6"/>
        <v>103.22745901639344</v>
      </c>
      <c r="V38" s="79">
        <f t="shared" si="6"/>
        <v>105.17418044084897</v>
      </c>
      <c r="W38" s="79">
        <f t="shared" si="6"/>
        <v>105.3022540892001</v>
      </c>
      <c r="X38" s="79">
        <f t="shared" si="6"/>
        <v>98.872951266248933</v>
      </c>
      <c r="Y38" s="79">
        <f t="shared" si="6"/>
        <v>93.852458720202335</v>
      </c>
      <c r="Z38" s="79">
        <f t="shared" si="6"/>
        <v>91.854508111222842</v>
      </c>
      <c r="AA38" s="84">
        <f t="shared" si="6"/>
        <v>88.268442537452358</v>
      </c>
    </row>
    <row r="39" spans="1:27" s="17" customFormat="1" ht="13" x14ac:dyDescent="0.3">
      <c r="A39" s="20" t="s">
        <v>37</v>
      </c>
      <c r="B39" s="21">
        <v>2377000</v>
      </c>
      <c r="C39" s="21">
        <v>2610000</v>
      </c>
      <c r="D39" s="21">
        <v>3471000</v>
      </c>
      <c r="E39" s="21">
        <v>3046000</v>
      </c>
      <c r="F39" s="21">
        <v>2616000</v>
      </c>
      <c r="G39" s="21">
        <v>2518000</v>
      </c>
      <c r="H39" s="21">
        <v>2746000</v>
      </c>
      <c r="I39" s="21">
        <v>2850000</v>
      </c>
      <c r="J39" s="21">
        <v>3058000</v>
      </c>
      <c r="K39" s="21">
        <v>3328000</v>
      </c>
      <c r="L39" s="21">
        <v>3455000</v>
      </c>
      <c r="M39" s="22">
        <v>3536000</v>
      </c>
      <c r="O39" s="20" t="s">
        <v>37</v>
      </c>
      <c r="P39" s="80">
        <f t="shared" si="5"/>
        <v>90.86391437308869</v>
      </c>
      <c r="Q39" s="80">
        <f t="shared" si="5"/>
        <v>99.77064220183486</v>
      </c>
      <c r="R39" s="80">
        <f t="shared" si="5"/>
        <v>132.68348623853211</v>
      </c>
      <c r="S39" s="80">
        <f t="shared" si="5"/>
        <v>116.43730886850153</v>
      </c>
      <c r="T39" s="80">
        <f t="shared" si="1"/>
        <v>100</v>
      </c>
      <c r="U39" s="80">
        <f t="shared" si="6"/>
        <v>96.25382262996942</v>
      </c>
      <c r="V39" s="80">
        <f t="shared" si="6"/>
        <v>104.96941896024465</v>
      </c>
      <c r="W39" s="80">
        <f t="shared" si="6"/>
        <v>108.94495412844037</v>
      </c>
      <c r="X39" s="80">
        <f t="shared" si="6"/>
        <v>116.89602446483181</v>
      </c>
      <c r="Y39" s="80">
        <f t="shared" si="6"/>
        <v>127.21712538226299</v>
      </c>
      <c r="Z39" s="80">
        <f t="shared" si="6"/>
        <v>132.07186544342508</v>
      </c>
      <c r="AA39" s="85">
        <f t="shared" si="6"/>
        <v>135.16819571865443</v>
      </c>
    </row>
    <row r="40" spans="1:27" s="17" customFormat="1" ht="13" x14ac:dyDescent="0.3">
      <c r="A40" s="19" t="s">
        <v>38</v>
      </c>
      <c r="B40" s="23">
        <v>7077000</v>
      </c>
      <c r="C40" s="23">
        <v>8924000</v>
      </c>
      <c r="D40" s="23">
        <v>14267000</v>
      </c>
      <c r="E40" s="23">
        <v>14822000</v>
      </c>
      <c r="F40" s="23">
        <v>13748000</v>
      </c>
      <c r="G40" s="23">
        <v>12504000</v>
      </c>
      <c r="H40" s="23">
        <v>11460000</v>
      </c>
      <c r="I40" s="23">
        <v>9616000</v>
      </c>
      <c r="J40" s="23">
        <v>8298000</v>
      </c>
      <c r="K40" s="23">
        <v>7753000</v>
      </c>
      <c r="L40" s="23">
        <v>6984000</v>
      </c>
      <c r="M40" s="24">
        <v>6314000</v>
      </c>
      <c r="O40" s="19" t="s">
        <v>38</v>
      </c>
      <c r="P40" s="79">
        <f t="shared" si="5"/>
        <v>51.476578411405292</v>
      </c>
      <c r="Q40" s="79">
        <f t="shared" si="5"/>
        <v>64.911259819610123</v>
      </c>
      <c r="R40" s="79">
        <f t="shared" si="5"/>
        <v>103.77509455920861</v>
      </c>
      <c r="S40" s="79">
        <f t="shared" si="5"/>
        <v>107.81204538842013</v>
      </c>
      <c r="T40" s="79">
        <f t="shared" si="1"/>
        <v>100</v>
      </c>
      <c r="U40" s="79">
        <f t="shared" si="6"/>
        <v>90.951411114343898</v>
      </c>
      <c r="V40" s="79">
        <f t="shared" si="6"/>
        <v>83.357579284259529</v>
      </c>
      <c r="W40" s="79">
        <f t="shared" si="6"/>
        <v>69.944719231888271</v>
      </c>
      <c r="X40" s="79">
        <f t="shared" si="6"/>
        <v>60.357870235670646</v>
      </c>
      <c r="Y40" s="79">
        <f t="shared" si="6"/>
        <v>56.393657259237706</v>
      </c>
      <c r="Z40" s="79">
        <f t="shared" si="6"/>
        <v>50.800116380564447</v>
      </c>
      <c r="AA40" s="84">
        <f t="shared" si="6"/>
        <v>45.926680244399186</v>
      </c>
    </row>
    <row r="41" spans="1:27" s="17" customFormat="1" ht="13" x14ac:dyDescent="0.3">
      <c r="A41" s="20" t="s">
        <v>3</v>
      </c>
      <c r="B41" s="21">
        <v>240225.77472776175</v>
      </c>
      <c r="C41" s="21">
        <v>199718.89229118824</v>
      </c>
      <c r="D41" s="21">
        <v>238011.58387959003</v>
      </c>
      <c r="E41" s="21">
        <v>352337.22765743732</v>
      </c>
      <c r="F41" s="21">
        <v>376231.86042159796</v>
      </c>
      <c r="G41" s="21">
        <v>410346.43988311291</v>
      </c>
      <c r="H41" s="21">
        <v>436258.8703930378</v>
      </c>
      <c r="I41" s="21">
        <v>384512.70616054535</v>
      </c>
      <c r="J41" s="21">
        <v>305108.70536789298</v>
      </c>
      <c r="K41" s="21">
        <v>247238.56224119663</v>
      </c>
      <c r="L41" s="21">
        <v>206949.61581379175</v>
      </c>
      <c r="M41" s="22">
        <v>173330.38249611855</v>
      </c>
      <c r="O41" s="20" t="s">
        <v>3</v>
      </c>
      <c r="P41" s="80">
        <f>100*B41/$F41</f>
        <v>63.850460314171563</v>
      </c>
      <c r="Q41" s="80">
        <f t="shared" si="5"/>
        <v>53.08399242620952</v>
      </c>
      <c r="R41" s="80">
        <f t="shared" si="5"/>
        <v>63.261942678878654</v>
      </c>
      <c r="S41" s="80">
        <f t="shared" si="5"/>
        <v>93.648960846275813</v>
      </c>
      <c r="T41" s="80">
        <f t="shared" si="1"/>
        <v>100</v>
      </c>
      <c r="U41" s="80">
        <f t="shared" si="6"/>
        <v>109.06743501820574</v>
      </c>
      <c r="V41" s="80">
        <f t="shared" si="6"/>
        <v>115.95479178828045</v>
      </c>
      <c r="W41" s="80">
        <f t="shared" si="6"/>
        <v>102.2009953462389</v>
      </c>
      <c r="X41" s="80">
        <f t="shared" si="6"/>
        <v>81.095924472210896</v>
      </c>
      <c r="Y41" s="80">
        <f t="shared" si="6"/>
        <v>65.714413969126909</v>
      </c>
      <c r="Z41" s="80">
        <f t="shared" si="6"/>
        <v>55.005872065669323</v>
      </c>
      <c r="AA41" s="85">
        <f t="shared" si="6"/>
        <v>46.070096855138203</v>
      </c>
    </row>
    <row r="42" spans="1:27" s="17" customFormat="1" ht="13" x14ac:dyDescent="0.3">
      <c r="A42" s="19" t="s">
        <v>7</v>
      </c>
      <c r="B42" s="23">
        <v>15428.392551839352</v>
      </c>
      <c r="C42" s="23">
        <v>14522.764921188354</v>
      </c>
      <c r="D42" s="23">
        <v>21703.527523204684</v>
      </c>
      <c r="E42" s="23">
        <v>26405.822522938251</v>
      </c>
      <c r="F42" s="23">
        <v>33951.192503795028</v>
      </c>
      <c r="G42" s="23">
        <v>51514.647088944912</v>
      </c>
      <c r="H42" s="23">
        <v>68870.822537690401</v>
      </c>
      <c r="I42" s="23">
        <v>69546.550279483199</v>
      </c>
      <c r="J42" s="23">
        <v>62758.409962058067</v>
      </c>
      <c r="K42" s="23">
        <v>54009.590044617653</v>
      </c>
      <c r="L42" s="23">
        <v>47166.484966874123</v>
      </c>
      <c r="M42" s="24">
        <v>36616.797257214785</v>
      </c>
      <c r="O42" s="19" t="s">
        <v>7</v>
      </c>
      <c r="P42" s="79">
        <f t="shared" si="5"/>
        <v>45.442859039825429</v>
      </c>
      <c r="Q42" s="79">
        <f t="shared" si="5"/>
        <v>42.775419212638894</v>
      </c>
      <c r="R42" s="79">
        <f t="shared" si="5"/>
        <v>63.925670713270783</v>
      </c>
      <c r="S42" s="79">
        <f t="shared" si="5"/>
        <v>77.775832233246703</v>
      </c>
      <c r="T42" s="79">
        <f t="shared" si="1"/>
        <v>100</v>
      </c>
      <c r="U42" s="79">
        <f t="shared" si="6"/>
        <v>151.73148066356333</v>
      </c>
      <c r="V42" s="79">
        <f t="shared" si="6"/>
        <v>202.85244039658429</v>
      </c>
      <c r="W42" s="79">
        <f t="shared" si="6"/>
        <v>204.84273202394689</v>
      </c>
      <c r="X42" s="79">
        <f t="shared" si="6"/>
        <v>184.84891202287812</v>
      </c>
      <c r="Y42" s="79">
        <f t="shared" si="6"/>
        <v>159.0800972265717</v>
      </c>
      <c r="Z42" s="79">
        <f t="shared" si="6"/>
        <v>138.92438376531811</v>
      </c>
      <c r="AA42" s="84">
        <f t="shared" si="6"/>
        <v>107.85128461429389</v>
      </c>
    </row>
    <row r="43" spans="1:27" s="17" customFormat="1" ht="13" x14ac:dyDescent="0.3">
      <c r="A43" s="20" t="s">
        <v>90</v>
      </c>
      <c r="B43" s="21">
        <v>190697.9258954525</v>
      </c>
      <c r="C43" s="21">
        <v>165118.17575991154</v>
      </c>
      <c r="D43" s="21">
        <v>178062.73046135902</v>
      </c>
      <c r="E43" s="21">
        <v>222229.94597256184</v>
      </c>
      <c r="F43" s="21">
        <v>257468.32597255707</v>
      </c>
      <c r="G43" s="21">
        <v>296860.8925640583</v>
      </c>
      <c r="H43" s="21">
        <v>317717.83539652824</v>
      </c>
      <c r="I43" s="21">
        <v>327283.44376385212</v>
      </c>
      <c r="J43" s="21">
        <v>305896.75943553448</v>
      </c>
      <c r="K43" s="21">
        <v>239749.37318265438</v>
      </c>
      <c r="L43" s="21">
        <v>205128.96111607552</v>
      </c>
      <c r="M43" s="22">
        <v>152406.64979070425</v>
      </c>
      <c r="O43" s="20" t="s">
        <v>90</v>
      </c>
      <c r="P43" s="80">
        <f t="shared" ref="P43:AA43" si="7">100*B43/$F43</f>
        <v>74.066557575621374</v>
      </c>
      <c r="Q43" s="80">
        <f t="shared" si="7"/>
        <v>64.131451950913402</v>
      </c>
      <c r="R43" s="80">
        <f t="shared" si="7"/>
        <v>69.159081913764538</v>
      </c>
      <c r="S43" s="80">
        <f t="shared" si="7"/>
        <v>86.313508713397539</v>
      </c>
      <c r="T43" s="80">
        <f t="shared" si="7"/>
        <v>100</v>
      </c>
      <c r="U43" s="80">
        <f t="shared" si="7"/>
        <v>115.29996609979123</v>
      </c>
      <c r="V43" s="80">
        <f t="shared" si="7"/>
        <v>123.40074616805215</v>
      </c>
      <c r="W43" s="80">
        <f t="shared" si="7"/>
        <v>127.11600253257423</v>
      </c>
      <c r="X43" s="80">
        <f t="shared" si="7"/>
        <v>118.80947230306663</v>
      </c>
      <c r="Y43" s="80">
        <f t="shared" si="7"/>
        <v>93.118006759483379</v>
      </c>
      <c r="Z43" s="80">
        <f t="shared" si="7"/>
        <v>79.671532543362133</v>
      </c>
      <c r="AA43" s="85">
        <f t="shared" si="7"/>
        <v>59.194329716094444</v>
      </c>
    </row>
    <row r="44" spans="1:27" s="17" customFormat="1" ht="13" x14ac:dyDescent="0.3">
      <c r="A44" s="20" t="s">
        <v>27</v>
      </c>
      <c r="B44" s="21">
        <v>10753.74985858798</v>
      </c>
      <c r="C44" s="21">
        <v>10080.250081606209</v>
      </c>
      <c r="D44" s="21">
        <v>11797.249944880605</v>
      </c>
      <c r="E44" s="21">
        <v>11954.500149935484</v>
      </c>
      <c r="F44" s="21">
        <v>11348.499827086926</v>
      </c>
      <c r="G44" s="21">
        <v>11443.750119768083</v>
      </c>
      <c r="H44" s="21">
        <v>11811.749937944114</v>
      </c>
      <c r="I44" s="21">
        <v>11582.249946892262</v>
      </c>
      <c r="J44" s="21">
        <v>11271.749899722636</v>
      </c>
      <c r="K44" s="21">
        <v>10233.750017359853</v>
      </c>
      <c r="L44" s="21">
        <v>9192.7499826997519</v>
      </c>
      <c r="M44" s="22">
        <v>9055.9999644756317</v>
      </c>
      <c r="O44" s="20" t="s">
        <v>27</v>
      </c>
      <c r="P44" s="80">
        <f t="shared" si="5"/>
        <v>94.759219477808173</v>
      </c>
      <c r="Q44" s="80">
        <f t="shared" si="5"/>
        <v>88.82451632546514</v>
      </c>
      <c r="R44" s="80">
        <f t="shared" si="5"/>
        <v>103.9542681819723</v>
      </c>
      <c r="S44" s="80">
        <f t="shared" si="5"/>
        <v>105.33991569002045</v>
      </c>
      <c r="T44" s="80">
        <f t="shared" si="1"/>
        <v>100</v>
      </c>
      <c r="U44" s="80">
        <f t="shared" si="6"/>
        <v>100.83932056335597</v>
      </c>
      <c r="V44" s="80">
        <f t="shared" si="6"/>
        <v>104.08203831268949</v>
      </c>
      <c r="W44" s="80">
        <f t="shared" si="6"/>
        <v>102.05974466552323</v>
      </c>
      <c r="X44" s="80">
        <f t="shared" si="6"/>
        <v>99.323699797033072</v>
      </c>
      <c r="Y44" s="80">
        <f t="shared" si="6"/>
        <v>90.17711744537057</v>
      </c>
      <c r="Z44" s="80">
        <f t="shared" si="6"/>
        <v>81.004098539599326</v>
      </c>
      <c r="AA44" s="85">
        <f t="shared" si="6"/>
        <v>79.799093293904022</v>
      </c>
    </row>
    <row r="45" spans="1:27" s="17" customFormat="1" ht="13" x14ac:dyDescent="0.3">
      <c r="A45" s="19" t="s">
        <v>33</v>
      </c>
      <c r="B45" s="23">
        <v>640942.2061406076</v>
      </c>
      <c r="C45" s="23">
        <v>575546.85962945223</v>
      </c>
      <c r="D45" s="23">
        <v>680683.07675793767</v>
      </c>
      <c r="E45" s="23">
        <v>651694.89309191704</v>
      </c>
      <c r="F45" s="23">
        <v>659425.62795430422</v>
      </c>
      <c r="G45" s="23">
        <v>627208.91934633255</v>
      </c>
      <c r="H45" s="23">
        <v>652984.42693054676</v>
      </c>
      <c r="I45" s="23">
        <v>628681.53852783144</v>
      </c>
      <c r="J45" s="23">
        <v>623910.06310284138</v>
      </c>
      <c r="K45" s="23">
        <v>529869.4406747818</v>
      </c>
      <c r="L45" s="23">
        <v>449331.16144686937</v>
      </c>
      <c r="M45" s="24">
        <v>379678.23209613562</v>
      </c>
      <c r="O45" s="19" t="s">
        <v>33</v>
      </c>
      <c r="P45" s="79">
        <f t="shared" si="5"/>
        <v>97.197042239465787</v>
      </c>
      <c r="Q45" s="79">
        <f t="shared" si="5"/>
        <v>87.280026015205991</v>
      </c>
      <c r="R45" s="79">
        <f t="shared" si="5"/>
        <v>103.22363097557781</v>
      </c>
      <c r="S45" s="79">
        <f t="shared" si="5"/>
        <v>98.827656291374396</v>
      </c>
      <c r="T45" s="79">
        <f t="shared" si="1"/>
        <v>100</v>
      </c>
      <c r="U45" s="79">
        <f t="shared" si="6"/>
        <v>95.114428793446265</v>
      </c>
      <c r="V45" s="79">
        <f t="shared" si="6"/>
        <v>99.023210389359662</v>
      </c>
      <c r="W45" s="79">
        <f t="shared" si="6"/>
        <v>95.337747257132193</v>
      </c>
      <c r="X45" s="79">
        <f t="shared" si="6"/>
        <v>94.614166731487131</v>
      </c>
      <c r="Y45" s="79">
        <f t="shared" si="6"/>
        <v>80.353176796989729</v>
      </c>
      <c r="Z45" s="79">
        <f t="shared" si="6"/>
        <v>68.139778376646049</v>
      </c>
      <c r="AA45" s="84">
        <f t="shared" si="6"/>
        <v>57.577111959386258</v>
      </c>
    </row>
    <row r="46" spans="1:27" s="17" customFormat="1" ht="13" x14ac:dyDescent="0.3">
      <c r="A46" s="20"/>
      <c r="B46" s="25"/>
      <c r="C46" s="25"/>
      <c r="D46" s="25"/>
      <c r="E46" s="25"/>
      <c r="F46" s="25"/>
      <c r="G46" s="25"/>
      <c r="H46" s="25"/>
      <c r="I46" s="25"/>
      <c r="J46" s="21"/>
      <c r="K46" s="21"/>
      <c r="L46" s="21"/>
      <c r="M46" s="22"/>
      <c r="O46" s="26" t="s">
        <v>40</v>
      </c>
      <c r="P46" s="80">
        <f>AVERAGE(P5:P40)</f>
        <v>72.861806742202006</v>
      </c>
      <c r="Q46" s="80">
        <f>AVERAGE(Q5:Q40)</f>
        <v>73.347564237639162</v>
      </c>
      <c r="R46" s="80">
        <f>AVERAGE(R5:R40)</f>
        <v>100.37036960858592</v>
      </c>
      <c r="S46" s="80">
        <f>AVERAGE(S5:S40)</f>
        <v>104.92454841398626</v>
      </c>
      <c r="T46" s="80">
        <f>AVERAGE(T5:T40)</f>
        <v>100</v>
      </c>
      <c r="U46" s="80">
        <f t="shared" ref="U46:AA46" si="8">AVERAGE(U5:U40)</f>
        <v>102.70644377774963</v>
      </c>
      <c r="V46" s="80">
        <f t="shared" si="8"/>
        <v>104.37454142126683</v>
      </c>
      <c r="W46" s="80">
        <f t="shared" si="8"/>
        <v>101.0456782373524</v>
      </c>
      <c r="X46" s="80">
        <f t="shared" si="8"/>
        <v>97.106694909318378</v>
      </c>
      <c r="Y46" s="80">
        <f t="shared" si="8"/>
        <v>92.245127287264822</v>
      </c>
      <c r="Z46" s="80">
        <f t="shared" si="8"/>
        <v>84.697013057545348</v>
      </c>
      <c r="AA46" s="85">
        <f t="shared" si="8"/>
        <v>78.163254855764791</v>
      </c>
    </row>
    <row r="47" spans="1:27" s="17" customFormat="1" ht="13" x14ac:dyDescent="0.3">
      <c r="A47" s="27"/>
      <c r="B47" s="28"/>
      <c r="C47" s="28"/>
      <c r="D47" s="28"/>
      <c r="E47" s="28"/>
      <c r="F47" s="28"/>
      <c r="G47" s="28"/>
      <c r="H47" s="28"/>
      <c r="I47" s="28"/>
      <c r="J47" s="28"/>
      <c r="K47" s="28"/>
      <c r="L47" s="28"/>
      <c r="M47" s="29"/>
      <c r="O47" s="30" t="s">
        <v>74</v>
      </c>
      <c r="P47" s="82">
        <f>AVERAGE(P6,P7,P11,P12,P13,P14,P15,P16,P17,P20,P21,P24,P27,P28,P29,P31,P34,P35,P36,P37,P38,P41,P42,P44,P45,P19,P43,P18)</f>
        <v>70.884918154234427</v>
      </c>
      <c r="Q47" s="82">
        <f t="shared" ref="Q47:AA47" si="9">AVERAGE(Q6,Q7,Q11,Q12,Q13,Q14,Q15,Q16,Q17,Q20,Q21,Q24,Q27,Q28,Q29,Q31,Q34,Q35,Q36,Q37,Q38,Q41,Q42,Q44,Q45,Q19,Q43,Q18)</f>
        <v>68.525040718934989</v>
      </c>
      <c r="R47" s="82">
        <f t="shared" si="9"/>
        <v>92.229505651231278</v>
      </c>
      <c r="S47" s="82">
        <f t="shared" si="9"/>
        <v>101.17848638392313</v>
      </c>
      <c r="T47" s="82">
        <f t="shared" si="9"/>
        <v>100</v>
      </c>
      <c r="U47" s="82">
        <f t="shared" si="9"/>
        <v>107.1850847308974</v>
      </c>
      <c r="V47" s="82">
        <f t="shared" si="9"/>
        <v>112.56299129457143</v>
      </c>
      <c r="W47" s="82">
        <f t="shared" si="9"/>
        <v>107.59793463778355</v>
      </c>
      <c r="X47" s="82">
        <f t="shared" si="9"/>
        <v>100.67059105499402</v>
      </c>
      <c r="Y47" s="82">
        <f t="shared" si="9"/>
        <v>91.308208009920591</v>
      </c>
      <c r="Z47" s="82">
        <f t="shared" si="9"/>
        <v>81.10219295263505</v>
      </c>
      <c r="AA47" s="83">
        <f t="shared" si="9"/>
        <v>71.103573214433055</v>
      </c>
    </row>
    <row r="49" spans="1:19" x14ac:dyDescent="0.3">
      <c r="A49" s="4" t="s">
        <v>94</v>
      </c>
    </row>
    <row r="50" spans="1:19" x14ac:dyDescent="0.3">
      <c r="A50" s="42"/>
      <c r="B50" s="42"/>
      <c r="C50" s="42"/>
      <c r="D50" s="42"/>
      <c r="E50" s="42"/>
      <c r="F50" s="42"/>
      <c r="G50" s="42"/>
      <c r="H50" s="5"/>
      <c r="I50" s="5"/>
      <c r="M50" s="42"/>
      <c r="N50" s="42"/>
      <c r="O50" s="42"/>
      <c r="P50" s="42"/>
      <c r="Q50" s="42"/>
      <c r="R50" s="42"/>
      <c r="S50" s="42"/>
    </row>
  </sheetData>
  <hyperlinks>
    <hyperlink ref="J1" location="README!A1" display="back to README"/>
  </hyperlinks>
  <pageMargins left="0.70866141732283472" right="0.70866141732283472" top="0.74803149606299213" bottom="0.74803149606299213" header="0.31496062992125984" footer="0.31496062992125984"/>
  <pageSetup paperSize="9" scale="63" orientation="landscape" r:id="rId1"/>
  <headerFooter>
    <oddFooter>&amp;ROECD Database on social benefit recipeints - www.oecd.org/social/recipients.htm</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55" zoomScaleNormal="55" workbookViewId="0"/>
  </sheetViews>
  <sheetFormatPr defaultRowHeight="14" x14ac:dyDescent="0.3"/>
  <cols>
    <col min="1" max="1" width="8.6328125" style="4" customWidth="1"/>
    <col min="2" max="13" width="12.6328125" style="4" customWidth="1"/>
    <col min="14" max="14" width="8.7265625" style="4"/>
    <col min="15" max="25" width="8.6328125" style="4" customWidth="1"/>
    <col min="26" max="16384" width="8.7265625" style="4"/>
  </cols>
  <sheetData>
    <row r="1" spans="1:27" ht="18" x14ac:dyDescent="0.4">
      <c r="A1" s="9" t="s">
        <v>59</v>
      </c>
      <c r="B1" s="10"/>
      <c r="C1" s="10"/>
      <c r="D1" s="10"/>
      <c r="E1" s="10"/>
      <c r="F1" s="10"/>
      <c r="G1" s="10"/>
      <c r="H1" s="10"/>
      <c r="I1" s="10"/>
      <c r="J1" s="11" t="s">
        <v>58</v>
      </c>
      <c r="K1" s="11"/>
      <c r="L1" s="11"/>
      <c r="N1" s="12"/>
      <c r="O1" s="12" t="s">
        <v>59</v>
      </c>
      <c r="P1" s="12"/>
      <c r="Q1" s="12"/>
      <c r="R1" s="12"/>
      <c r="S1" s="12"/>
      <c r="T1" s="12"/>
      <c r="U1" s="12"/>
    </row>
    <row r="2" spans="1:27" x14ac:dyDescent="0.3">
      <c r="A2" s="13" t="s">
        <v>76</v>
      </c>
      <c r="B2" s="13"/>
      <c r="C2" s="13"/>
      <c r="D2" s="13"/>
      <c r="E2" s="13"/>
      <c r="F2" s="13"/>
      <c r="G2" s="13"/>
      <c r="H2" s="13"/>
      <c r="I2" s="13"/>
      <c r="N2" s="7"/>
      <c r="O2" s="7" t="s">
        <v>91</v>
      </c>
      <c r="P2" s="7"/>
      <c r="Q2" s="7"/>
      <c r="R2" s="7"/>
      <c r="S2" s="7"/>
      <c r="T2" s="7"/>
      <c r="U2" s="7"/>
    </row>
    <row r="3" spans="1:27" ht="18" x14ac:dyDescent="0.4">
      <c r="A3" s="9"/>
      <c r="B3" s="10"/>
      <c r="C3" s="10"/>
      <c r="D3" s="10"/>
      <c r="E3" s="10"/>
      <c r="F3" s="10"/>
      <c r="G3" s="10"/>
      <c r="H3" s="10"/>
      <c r="I3" s="10"/>
      <c r="J3" s="11"/>
      <c r="K3" s="11"/>
      <c r="L3" s="11"/>
      <c r="M3" s="10"/>
      <c r="N3" s="10"/>
      <c r="O3" s="10"/>
      <c r="P3" s="10"/>
      <c r="Q3" s="10"/>
      <c r="R3" s="10"/>
      <c r="S3" s="10"/>
      <c r="T3" s="10"/>
      <c r="U3" s="10"/>
    </row>
    <row r="4" spans="1:27" s="17" customFormat="1" ht="13.5" thickBot="1" x14ac:dyDescent="0.35">
      <c r="A4" s="14"/>
      <c r="B4" s="15" t="s">
        <v>41</v>
      </c>
      <c r="C4" s="15" t="s">
        <v>42</v>
      </c>
      <c r="D4" s="15" t="s">
        <v>43</v>
      </c>
      <c r="E4" s="15" t="s">
        <v>44</v>
      </c>
      <c r="F4" s="15" t="s">
        <v>45</v>
      </c>
      <c r="G4" s="15" t="s">
        <v>46</v>
      </c>
      <c r="H4" s="15" t="s">
        <v>65</v>
      </c>
      <c r="I4" s="15" t="s">
        <v>66</v>
      </c>
      <c r="J4" s="15" t="s">
        <v>70</v>
      </c>
      <c r="K4" s="15" t="s">
        <v>71</v>
      </c>
      <c r="L4" s="15" t="s">
        <v>92</v>
      </c>
      <c r="M4" s="16" t="s">
        <v>93</v>
      </c>
      <c r="O4" s="34"/>
      <c r="P4" s="35" t="s">
        <v>41</v>
      </c>
      <c r="Q4" s="35" t="s">
        <v>42</v>
      </c>
      <c r="R4" s="35" t="s">
        <v>43</v>
      </c>
      <c r="S4" s="35" t="s">
        <v>44</v>
      </c>
      <c r="T4" s="35" t="s">
        <v>45</v>
      </c>
      <c r="U4" s="35" t="s">
        <v>46</v>
      </c>
      <c r="V4" s="35" t="s">
        <v>65</v>
      </c>
      <c r="W4" s="35" t="s">
        <v>66</v>
      </c>
      <c r="X4" s="35" t="s">
        <v>70</v>
      </c>
      <c r="Y4" s="35" t="s">
        <v>71</v>
      </c>
      <c r="Z4" s="35" t="s">
        <v>92</v>
      </c>
      <c r="AA4" s="59" t="s">
        <v>93</v>
      </c>
    </row>
    <row r="5" spans="1:27" s="17" customFormat="1" ht="13.5" thickTop="1" x14ac:dyDescent="0.3">
      <c r="A5" s="18" t="s">
        <v>0</v>
      </c>
      <c r="B5" s="1">
        <v>88809.000253677295</v>
      </c>
      <c r="C5" s="1">
        <v>89364.999324083299</v>
      </c>
      <c r="D5" s="1">
        <v>131413.00043463701</v>
      </c>
      <c r="E5" s="1">
        <v>116536.99964284801</v>
      </c>
      <c r="F5" s="1">
        <v>116342.999100685</v>
      </c>
      <c r="G5" s="1">
        <v>122889.000445604</v>
      </c>
      <c r="H5" s="1">
        <v>136504.000157117</v>
      </c>
      <c r="I5" s="1">
        <v>147516.00068807599</v>
      </c>
      <c r="J5" s="1">
        <v>150682.00033903099</v>
      </c>
      <c r="K5" s="1">
        <v>139841.00040793399</v>
      </c>
      <c r="L5" s="1">
        <v>144564.00001048998</v>
      </c>
      <c r="M5" s="2">
        <v>136450.000286102</v>
      </c>
      <c r="O5" s="36" t="s">
        <v>0</v>
      </c>
      <c r="P5" s="79">
        <f t="shared" ref="P5:T9" si="0">100*B5/$F5</f>
        <v>76.333772500415463</v>
      </c>
      <c r="Q5" s="79">
        <f t="shared" si="0"/>
        <v>76.811668957188786</v>
      </c>
      <c r="R5" s="79">
        <f t="shared" si="0"/>
        <v>112.95307964419088</v>
      </c>
      <c r="S5" s="79">
        <f t="shared" si="0"/>
        <v>100.16674878906561</v>
      </c>
      <c r="T5" s="79">
        <f t="shared" si="0"/>
        <v>100</v>
      </c>
      <c r="U5" s="79">
        <f t="shared" ref="U5:AA19" si="1">100*G5/$F5</f>
        <v>105.62646776816712</v>
      </c>
      <c r="V5" s="79">
        <f t="shared" si="1"/>
        <v>117.32893359486492</v>
      </c>
      <c r="W5" s="79">
        <f t="shared" si="1"/>
        <v>126.79405020358242</v>
      </c>
      <c r="X5" s="79">
        <f t="shared" si="1"/>
        <v>129.51531377373939</v>
      </c>
      <c r="Y5" s="79">
        <f t="shared" si="1"/>
        <v>120.19717687259674</v>
      </c>
      <c r="Z5" s="79">
        <f t="shared" si="1"/>
        <v>124.2567246228388</v>
      </c>
      <c r="AA5" s="84">
        <f t="shared" si="1"/>
        <v>117.28251922405411</v>
      </c>
    </row>
    <row r="6" spans="1:27" s="17" customFormat="1" ht="13" x14ac:dyDescent="0.3">
      <c r="A6" s="20" t="s">
        <v>1</v>
      </c>
      <c r="B6" s="21">
        <v>54584.000416099996</v>
      </c>
      <c r="C6" s="21">
        <v>41831.000477075497</v>
      </c>
      <c r="D6" s="21">
        <v>48335.000239312598</v>
      </c>
      <c r="E6" s="21">
        <v>51761.999607086102</v>
      </c>
      <c r="F6" s="21">
        <v>50882.000327110196</v>
      </c>
      <c r="G6" s="21">
        <v>52037.000063806699</v>
      </c>
      <c r="H6" s="21">
        <v>56890.000358223901</v>
      </c>
      <c r="I6" s="21">
        <v>66615.000292658806</v>
      </c>
      <c r="J6" s="21">
        <v>73567.999470978903</v>
      </c>
      <c r="K6" s="21">
        <v>87192.999210208596</v>
      </c>
      <c r="L6" s="21">
        <v>82866.999700665401</v>
      </c>
      <c r="M6" s="22">
        <v>63593.999944627198</v>
      </c>
      <c r="O6" s="37" t="s">
        <v>1</v>
      </c>
      <c r="P6" s="80">
        <f t="shared" si="0"/>
        <v>107.27565753152467</v>
      </c>
      <c r="Q6" s="80">
        <f t="shared" si="0"/>
        <v>82.211784537070812</v>
      </c>
      <c r="R6" s="80">
        <f t="shared" si="0"/>
        <v>94.994300398130108</v>
      </c>
      <c r="S6" s="80">
        <f t="shared" si="0"/>
        <v>101.72949033905617</v>
      </c>
      <c r="T6" s="80">
        <f t="shared" si="0"/>
        <v>100</v>
      </c>
      <c r="U6" s="80">
        <f t="shared" si="1"/>
        <v>102.26995740983303</v>
      </c>
      <c r="V6" s="80">
        <f t="shared" si="1"/>
        <v>111.80771194624714</v>
      </c>
      <c r="W6" s="80">
        <f t="shared" si="1"/>
        <v>130.9205610322006</v>
      </c>
      <c r="X6" s="80">
        <f t="shared" si="1"/>
        <v>144.58550960658968</v>
      </c>
      <c r="Y6" s="80">
        <f t="shared" si="1"/>
        <v>171.36315131021237</v>
      </c>
      <c r="Z6" s="80">
        <f t="shared" si="1"/>
        <v>162.86112803728241</v>
      </c>
      <c r="AA6" s="85">
        <f t="shared" si="1"/>
        <v>124.98329376949432</v>
      </c>
    </row>
    <row r="7" spans="1:27" s="17" customFormat="1" ht="13" x14ac:dyDescent="0.3">
      <c r="A7" s="19" t="s">
        <v>2</v>
      </c>
      <c r="B7" s="23">
        <v>177257.883019745</v>
      </c>
      <c r="C7" s="23">
        <v>158009.17950272499</v>
      </c>
      <c r="D7" s="23">
        <v>167657.67816826701</v>
      </c>
      <c r="E7" s="23">
        <v>197470.509916543</v>
      </c>
      <c r="F7" s="23">
        <v>167354.850172996</v>
      </c>
      <c r="G7" s="23">
        <v>164604.27142679601</v>
      </c>
      <c r="H7" s="23">
        <v>191560.117922723</v>
      </c>
      <c r="I7" s="23">
        <v>211195.85306942402</v>
      </c>
      <c r="J7" s="23">
        <v>217983.61494019598</v>
      </c>
      <c r="K7" s="23">
        <v>200898.16474914498</v>
      </c>
      <c r="L7" s="23">
        <v>172064.209938049</v>
      </c>
      <c r="M7" s="24">
        <v>146391.39699935899</v>
      </c>
      <c r="O7" s="36" t="s">
        <v>2</v>
      </c>
      <c r="P7" s="79">
        <f t="shared" si="0"/>
        <v>105.91738622245616</v>
      </c>
      <c r="Q7" s="79">
        <f t="shared" si="0"/>
        <v>94.415655918779578</v>
      </c>
      <c r="R7" s="79">
        <f t="shared" si="0"/>
        <v>100.18094963782524</v>
      </c>
      <c r="S7" s="79">
        <f t="shared" si="0"/>
        <v>117.99509229186738</v>
      </c>
      <c r="T7" s="79">
        <f t="shared" si="0"/>
        <v>100</v>
      </c>
      <c r="U7" s="79">
        <f t="shared" si="1"/>
        <v>98.356439180963875</v>
      </c>
      <c r="V7" s="79">
        <f t="shared" si="1"/>
        <v>114.46343964618045</v>
      </c>
      <c r="W7" s="79">
        <f t="shared" si="1"/>
        <v>126.19643401497432</v>
      </c>
      <c r="X7" s="79">
        <f t="shared" si="1"/>
        <v>130.25234387582114</v>
      </c>
      <c r="Y7" s="79">
        <f t="shared" si="1"/>
        <v>120.04322823119557</v>
      </c>
      <c r="Z7" s="79">
        <f t="shared" si="1"/>
        <v>102.81399658282081</v>
      </c>
      <c r="AA7" s="84">
        <f t="shared" si="1"/>
        <v>87.473650657888356</v>
      </c>
    </row>
    <row r="8" spans="1:27" s="17" customFormat="1" ht="13" x14ac:dyDescent="0.3">
      <c r="A8" s="20" t="s">
        <v>4</v>
      </c>
      <c r="B8" s="21">
        <v>71200.000286102193</v>
      </c>
      <c r="C8" s="21">
        <v>73300.000190734805</v>
      </c>
      <c r="D8" s="21">
        <v>114800.00030994399</v>
      </c>
      <c r="E8" s="21">
        <v>172599.999427795</v>
      </c>
      <c r="F8" s="21">
        <v>181700.001001358</v>
      </c>
      <c r="G8" s="21">
        <v>166399.998664855</v>
      </c>
      <c r="H8" s="21">
        <v>165800.00007152499</v>
      </c>
      <c r="I8" s="21">
        <v>162299.99876022298</v>
      </c>
      <c r="J8" s="21">
        <v>146399.99938011102</v>
      </c>
      <c r="K8" s="21">
        <v>151499.99976158098</v>
      </c>
      <c r="L8" s="21">
        <v>144499.99988079001</v>
      </c>
      <c r="M8" s="22">
        <v>111100.000381469</v>
      </c>
      <c r="O8" s="37" t="s">
        <v>4</v>
      </c>
      <c r="P8" s="80">
        <f t="shared" si="0"/>
        <v>39.18547049736673</v>
      </c>
      <c r="Q8" s="80">
        <f t="shared" si="0"/>
        <v>40.341221676816048</v>
      </c>
      <c r="R8" s="80">
        <f t="shared" si="0"/>
        <v>63.181067516387074</v>
      </c>
      <c r="S8" s="80">
        <f t="shared" si="0"/>
        <v>94.991743795590295</v>
      </c>
      <c r="T8" s="80">
        <f t="shared" si="0"/>
        <v>100</v>
      </c>
      <c r="U8" s="80">
        <f t="shared" si="1"/>
        <v>91.5795254528432</v>
      </c>
      <c r="V8" s="80">
        <f t="shared" si="1"/>
        <v>91.249311589319049</v>
      </c>
      <c r="W8" s="80">
        <f t="shared" si="1"/>
        <v>89.323058814408029</v>
      </c>
      <c r="X8" s="80">
        <f t="shared" si="1"/>
        <v>80.572371256628031</v>
      </c>
      <c r="Y8" s="80">
        <f t="shared" si="1"/>
        <v>83.379195886987745</v>
      </c>
      <c r="Z8" s="80">
        <f t="shared" si="1"/>
        <v>79.526691846143706</v>
      </c>
      <c r="AA8" s="85">
        <f t="shared" si="1"/>
        <v>61.144743956626975</v>
      </c>
    </row>
    <row r="9" spans="1:27" s="17" customFormat="1" ht="13" x14ac:dyDescent="0.3">
      <c r="A9" s="19" t="s">
        <v>5</v>
      </c>
      <c r="B9" s="23">
        <v>62572.999954223596</v>
      </c>
      <c r="C9" s="23">
        <v>49392.999649047801</v>
      </c>
      <c r="D9" s="23">
        <v>54381.9999694824</v>
      </c>
      <c r="E9" s="23">
        <v>74546.001434326099</v>
      </c>
      <c r="F9" s="23">
        <v>77905.998229980396</v>
      </c>
      <c r="G9" s="23">
        <v>73721.000671386704</v>
      </c>
      <c r="H9" s="23">
        <v>72348.9990234375</v>
      </c>
      <c r="I9" s="23">
        <v>85940.002441406192</v>
      </c>
      <c r="J9" s="23">
        <v>88861.000061035098</v>
      </c>
      <c r="K9" s="23">
        <v>92013.9999389648</v>
      </c>
      <c r="L9" s="23">
        <v>86486.000061035098</v>
      </c>
      <c r="M9" s="24">
        <v>89804.0008544921</v>
      </c>
      <c r="O9" s="36" t="s">
        <v>5</v>
      </c>
      <c r="P9" s="79">
        <f t="shared" si="0"/>
        <v>80.318590834952886</v>
      </c>
      <c r="Q9" s="79">
        <f t="shared" si="0"/>
        <v>63.400766014496689</v>
      </c>
      <c r="R9" s="79">
        <f t="shared" si="0"/>
        <v>69.804637903419732</v>
      </c>
      <c r="S9" s="79">
        <f t="shared" si="0"/>
        <v>95.687114122155904</v>
      </c>
      <c r="T9" s="79">
        <f t="shared" si="0"/>
        <v>100</v>
      </c>
      <c r="U9" s="79">
        <f t="shared" si="1"/>
        <v>94.628144618287948</v>
      </c>
      <c r="V9" s="79">
        <f t="shared" si="1"/>
        <v>92.867045756684234</v>
      </c>
      <c r="W9" s="79">
        <f t="shared" si="1"/>
        <v>110.31243343767861</v>
      </c>
      <c r="X9" s="79">
        <f t="shared" si="1"/>
        <v>114.06182075828779</v>
      </c>
      <c r="Y9" s="79">
        <f t="shared" si="1"/>
        <v>118.10900576273633</v>
      </c>
      <c r="Z9" s="79">
        <f t="shared" si="1"/>
        <v>111.01327500576571</v>
      </c>
      <c r="AA9" s="84">
        <f t="shared" si="1"/>
        <v>115.27225489029549</v>
      </c>
    </row>
    <row r="10" spans="1:27" s="17" customFormat="1" ht="15" x14ac:dyDescent="0.3">
      <c r="A10" s="20" t="s">
        <v>81</v>
      </c>
      <c r="B10" s="61" t="s">
        <v>95</v>
      </c>
      <c r="C10" s="61" t="s">
        <v>95</v>
      </c>
      <c r="D10" s="61" t="s">
        <v>95</v>
      </c>
      <c r="E10" s="61" t="s">
        <v>95</v>
      </c>
      <c r="F10" s="61" t="s">
        <v>95</v>
      </c>
      <c r="G10" s="61" t="s">
        <v>95</v>
      </c>
      <c r="H10" s="61" t="s">
        <v>95</v>
      </c>
      <c r="I10" s="61" t="s">
        <v>95</v>
      </c>
      <c r="J10" s="61" t="s">
        <v>95</v>
      </c>
      <c r="K10" s="61" t="s">
        <v>95</v>
      </c>
      <c r="L10" s="61" t="s">
        <v>95</v>
      </c>
      <c r="M10" s="63" t="s">
        <v>95</v>
      </c>
      <c r="O10" s="37" t="s">
        <v>6</v>
      </c>
      <c r="P10" s="80" t="s">
        <v>39</v>
      </c>
      <c r="Q10" s="80" t="s">
        <v>39</v>
      </c>
      <c r="R10" s="80" t="s">
        <v>39</v>
      </c>
      <c r="S10" s="80" t="s">
        <v>39</v>
      </c>
      <c r="T10" s="80" t="s">
        <v>39</v>
      </c>
      <c r="U10" s="80" t="s">
        <v>39</v>
      </c>
      <c r="V10" s="80" t="s">
        <v>39</v>
      </c>
      <c r="W10" s="80" t="s">
        <v>39</v>
      </c>
      <c r="X10" s="80" t="s">
        <v>39</v>
      </c>
      <c r="Y10" s="80" t="s">
        <v>39</v>
      </c>
      <c r="Z10" s="80" t="s">
        <v>39</v>
      </c>
      <c r="AA10" s="85" t="s">
        <v>39</v>
      </c>
    </row>
    <row r="11" spans="1:27" s="17" customFormat="1" ht="13" x14ac:dyDescent="0.3">
      <c r="A11" s="19" t="s">
        <v>8</v>
      </c>
      <c r="B11" s="23">
        <v>147520</v>
      </c>
      <c r="C11" s="23">
        <v>115386.3</v>
      </c>
      <c r="D11" s="23">
        <v>109649.60000000001</v>
      </c>
      <c r="E11" s="23">
        <v>167160</v>
      </c>
      <c r="F11" s="23">
        <v>146830.99999999898</v>
      </c>
      <c r="G11" s="23">
        <v>156722.32933099999</v>
      </c>
      <c r="H11" s="23">
        <v>165808.00068378399</v>
      </c>
      <c r="I11" s="23">
        <v>144098.000265657</v>
      </c>
      <c r="J11" s="23">
        <v>129498.000204563</v>
      </c>
      <c r="K11" s="23">
        <v>91407.000154256806</v>
      </c>
      <c r="L11" s="23">
        <v>55949.000358581499</v>
      </c>
      <c r="M11" s="24">
        <v>38574.999719858097</v>
      </c>
      <c r="O11" s="36" t="s">
        <v>8</v>
      </c>
      <c r="P11" s="79">
        <f t="shared" ref="P11:P29" si="2">100*B11/$F11</f>
        <v>100.46924695738709</v>
      </c>
      <c r="Q11" s="79">
        <f t="shared" ref="Q11:Q29" si="3">100*C11/$F11</f>
        <v>78.584426994300117</v>
      </c>
      <c r="R11" s="79">
        <f t="shared" ref="R11:R29" si="4">100*D11/$F11</f>
        <v>74.677418256363282</v>
      </c>
      <c r="S11" s="79">
        <f t="shared" ref="S11:S29" si="5">100*E11/$F11</f>
        <v>113.845168935716</v>
      </c>
      <c r="T11" s="79">
        <f t="shared" ref="T11:T29" si="6">100*F11/$F11</f>
        <v>100</v>
      </c>
      <c r="U11" s="79">
        <f t="shared" si="1"/>
        <v>106.73654019314795</v>
      </c>
      <c r="V11" s="79">
        <f t="shared" si="1"/>
        <v>112.92438291899199</v>
      </c>
      <c r="W11" s="79">
        <f t="shared" si="1"/>
        <v>98.138676618464771</v>
      </c>
      <c r="X11" s="79">
        <f t="shared" si="1"/>
        <v>88.195272254880706</v>
      </c>
      <c r="Y11" s="79">
        <f t="shared" si="1"/>
        <v>62.253202766621108</v>
      </c>
      <c r="Z11" s="79">
        <f t="shared" si="1"/>
        <v>38.104351505187516</v>
      </c>
      <c r="AA11" s="84">
        <f t="shared" si="1"/>
        <v>26.271699927030642</v>
      </c>
    </row>
    <row r="12" spans="1:27" s="17" customFormat="1" ht="13" x14ac:dyDescent="0.3">
      <c r="A12" s="20" t="s">
        <v>9</v>
      </c>
      <c r="B12" s="21">
        <v>2015221.39501571</v>
      </c>
      <c r="C12" s="21">
        <v>1625113.33346366</v>
      </c>
      <c r="D12" s="21">
        <v>1449826.0278701701</v>
      </c>
      <c r="E12" s="21">
        <v>1332411.3405048798</v>
      </c>
      <c r="F12" s="21">
        <v>1140556.9050311998</v>
      </c>
      <c r="G12" s="21">
        <v>1002158.44261646</v>
      </c>
      <c r="H12" s="21">
        <v>967423.44415187801</v>
      </c>
      <c r="I12" s="21">
        <v>918460.862398147</v>
      </c>
      <c r="J12" s="21">
        <v>849987.16807365394</v>
      </c>
      <c r="K12" s="21">
        <v>723108.41178893996</v>
      </c>
      <c r="L12" s="21">
        <v>675473.29521179094</v>
      </c>
      <c r="M12" s="22">
        <v>600749.03678893996</v>
      </c>
      <c r="O12" s="37" t="s">
        <v>9</v>
      </c>
      <c r="P12" s="80">
        <f t="shared" si="2"/>
        <v>176.68749241061181</v>
      </c>
      <c r="Q12" s="80">
        <f t="shared" si="3"/>
        <v>142.48419577269624</v>
      </c>
      <c r="R12" s="80">
        <f t="shared" si="4"/>
        <v>127.11562408457914</v>
      </c>
      <c r="S12" s="80">
        <f t="shared" si="5"/>
        <v>116.8211191065852</v>
      </c>
      <c r="T12" s="80">
        <f t="shared" si="6"/>
        <v>100</v>
      </c>
      <c r="U12" s="80">
        <f t="shared" si="1"/>
        <v>87.865711758506791</v>
      </c>
      <c r="V12" s="80">
        <f t="shared" si="1"/>
        <v>84.820269807179358</v>
      </c>
      <c r="W12" s="80">
        <f t="shared" si="1"/>
        <v>80.527403617184945</v>
      </c>
      <c r="X12" s="80">
        <f t="shared" si="1"/>
        <v>74.523872007105382</v>
      </c>
      <c r="Y12" s="80">
        <f t="shared" si="1"/>
        <v>63.399590901530637</v>
      </c>
      <c r="Z12" s="80">
        <f t="shared" si="1"/>
        <v>59.223112168464183</v>
      </c>
      <c r="AA12" s="85">
        <f t="shared" si="1"/>
        <v>52.67155318063736</v>
      </c>
    </row>
    <row r="13" spans="1:27" s="17" customFormat="1" ht="13" x14ac:dyDescent="0.3">
      <c r="A13" s="19" t="s">
        <v>10</v>
      </c>
      <c r="B13" s="23">
        <v>17838.144809007597</v>
      </c>
      <c r="C13" s="23">
        <v>13653.6824852228</v>
      </c>
      <c r="D13" s="23">
        <v>16811.7902725934</v>
      </c>
      <c r="E13" s="23">
        <v>44084.970504045399</v>
      </c>
      <c r="F13" s="23">
        <v>53947.884559631297</v>
      </c>
      <c r="G13" s="23">
        <v>61308.040075004101</v>
      </c>
      <c r="H13" s="23">
        <v>51494.794823229298</v>
      </c>
      <c r="I13" s="23">
        <v>48175.5055971443</v>
      </c>
      <c r="J13" s="23">
        <v>48602.627709507899</v>
      </c>
      <c r="K13" s="23">
        <v>35836.603164672801</v>
      </c>
      <c r="L13" s="23">
        <v>35470.081329345703</v>
      </c>
      <c r="M13" s="24">
        <v>29278.784751892003</v>
      </c>
      <c r="O13" s="36" t="s">
        <v>10</v>
      </c>
      <c r="P13" s="79">
        <f t="shared" si="2"/>
        <v>33.065513049525052</v>
      </c>
      <c r="Q13" s="79">
        <f t="shared" si="3"/>
        <v>25.309022951828076</v>
      </c>
      <c r="R13" s="79">
        <f t="shared" si="4"/>
        <v>31.163020403534983</v>
      </c>
      <c r="S13" s="79">
        <f t="shared" si="5"/>
        <v>81.717700080187726</v>
      </c>
      <c r="T13" s="79">
        <f t="shared" si="6"/>
        <v>100.00000000000001</v>
      </c>
      <c r="U13" s="79">
        <f t="shared" si="1"/>
        <v>113.6430845721805</v>
      </c>
      <c r="V13" s="79">
        <f t="shared" si="1"/>
        <v>95.452852773697771</v>
      </c>
      <c r="W13" s="79">
        <f t="shared" si="1"/>
        <v>89.300082830668742</v>
      </c>
      <c r="X13" s="79">
        <f t="shared" si="1"/>
        <v>90.091813805571888</v>
      </c>
      <c r="Y13" s="79">
        <f t="shared" si="1"/>
        <v>66.428189830244051</v>
      </c>
      <c r="Z13" s="79">
        <f t="shared" si="1"/>
        <v>65.748790001466787</v>
      </c>
      <c r="AA13" s="84">
        <f t="shared" si="1"/>
        <v>54.272350048366945</v>
      </c>
    </row>
    <row r="14" spans="1:27" s="17" customFormat="1" ht="13" x14ac:dyDescent="0.3">
      <c r="A14" s="20" t="s">
        <v>11</v>
      </c>
      <c r="B14" s="21">
        <v>376414.12726044597</v>
      </c>
      <c r="C14" s="21">
        <v>467040.41415452899</v>
      </c>
      <c r="D14" s="21">
        <v>988458.28902721405</v>
      </c>
      <c r="E14" s="21">
        <v>1699502.6767551799</v>
      </c>
      <c r="F14" s="21">
        <v>2084309.5639049998</v>
      </c>
      <c r="G14" s="21">
        <v>2577933.9708089801</v>
      </c>
      <c r="H14" s="21">
        <v>3006178.9669990498</v>
      </c>
      <c r="I14" s="21">
        <v>2964343.1988954498</v>
      </c>
      <c r="J14" s="21">
        <v>2608642.7631378099</v>
      </c>
      <c r="K14" s="21">
        <v>2166684.73052978</v>
      </c>
      <c r="L14" s="21">
        <v>1742096.66442871</v>
      </c>
      <c r="M14" s="22">
        <v>1451804.90875244</v>
      </c>
      <c r="O14" s="37" t="s">
        <v>11</v>
      </c>
      <c r="P14" s="80">
        <f t="shared" si="2"/>
        <v>18.05941563474985</v>
      </c>
      <c r="Q14" s="80">
        <f t="shared" si="3"/>
        <v>22.407439962014017</v>
      </c>
      <c r="R14" s="80">
        <f t="shared" si="4"/>
        <v>47.423775534346049</v>
      </c>
      <c r="S14" s="80">
        <f t="shared" si="5"/>
        <v>81.5379205750572</v>
      </c>
      <c r="T14" s="80">
        <f t="shared" si="6"/>
        <v>100</v>
      </c>
      <c r="U14" s="80">
        <f t="shared" si="1"/>
        <v>123.68287395751159</v>
      </c>
      <c r="V14" s="80">
        <f t="shared" si="1"/>
        <v>144.22900604874198</v>
      </c>
      <c r="W14" s="80">
        <f t="shared" si="1"/>
        <v>142.22182972387688</v>
      </c>
      <c r="X14" s="80">
        <f t="shared" si="1"/>
        <v>125.15620559982753</v>
      </c>
      <c r="Y14" s="80">
        <f t="shared" si="1"/>
        <v>103.95215605451854</v>
      </c>
      <c r="Z14" s="80">
        <f t="shared" si="1"/>
        <v>83.581474393124864</v>
      </c>
      <c r="AA14" s="85">
        <f t="shared" si="1"/>
        <v>69.653996406966129</v>
      </c>
    </row>
    <row r="15" spans="1:27" s="17" customFormat="1" ht="13" x14ac:dyDescent="0.3">
      <c r="A15" s="19" t="s">
        <v>12</v>
      </c>
      <c r="B15" s="23">
        <v>15747.0000311732</v>
      </c>
      <c r="C15" s="23">
        <v>11791.0000532865</v>
      </c>
      <c r="D15" s="23">
        <v>25437.999904155698</v>
      </c>
      <c r="E15" s="23">
        <v>51560.000520199501</v>
      </c>
      <c r="F15" s="23">
        <v>48622.999414801496</v>
      </c>
      <c r="G15" s="23">
        <v>37431.999776512297</v>
      </c>
      <c r="H15" s="23">
        <v>26116.999726742499</v>
      </c>
      <c r="I15" s="23">
        <v>22468.000158667499</v>
      </c>
      <c r="J15" s="23">
        <v>16204.999953508299</v>
      </c>
      <c r="K15" s="23">
        <v>14780.999984592099</v>
      </c>
      <c r="L15" s="23">
        <v>13478.999994695099</v>
      </c>
      <c r="M15" s="24">
        <v>9394.9998654425108</v>
      </c>
      <c r="O15" s="36" t="s">
        <v>12</v>
      </c>
      <c r="P15" s="79">
        <f t="shared" si="2"/>
        <v>32.385908357557234</v>
      </c>
      <c r="Q15" s="79">
        <f t="shared" si="3"/>
        <v>24.249841011859008</v>
      </c>
      <c r="R15" s="79">
        <f t="shared" si="4"/>
        <v>52.316805236848531</v>
      </c>
      <c r="S15" s="79">
        <f t="shared" si="5"/>
        <v>106.04035362019222</v>
      </c>
      <c r="T15" s="79">
        <f t="shared" si="6"/>
        <v>100</v>
      </c>
      <c r="U15" s="79">
        <f t="shared" si="1"/>
        <v>76.984143773568789</v>
      </c>
      <c r="V15" s="79">
        <f t="shared" si="1"/>
        <v>53.713263354938427</v>
      </c>
      <c r="W15" s="79">
        <f t="shared" si="1"/>
        <v>46.20858529724503</v>
      </c>
      <c r="X15" s="79">
        <f t="shared" si="1"/>
        <v>33.327849265866718</v>
      </c>
      <c r="Y15" s="79">
        <f t="shared" si="1"/>
        <v>30.399194131352917</v>
      </c>
      <c r="Z15" s="79">
        <f t="shared" si="1"/>
        <v>27.721449019847814</v>
      </c>
      <c r="AA15" s="84">
        <f t="shared" si="1"/>
        <v>19.322131457366545</v>
      </c>
    </row>
    <row r="16" spans="1:27" s="17" customFormat="1" ht="13" x14ac:dyDescent="0.3">
      <c r="A16" s="20" t="s">
        <v>13</v>
      </c>
      <c r="B16" s="21">
        <v>41600</v>
      </c>
      <c r="C16" s="21">
        <v>30899.999999999898</v>
      </c>
      <c r="D16" s="21">
        <v>36500</v>
      </c>
      <c r="E16" s="21">
        <v>52399.999999999898</v>
      </c>
      <c r="F16" s="21">
        <v>46600</v>
      </c>
      <c r="G16" s="21">
        <v>44200</v>
      </c>
      <c r="H16" s="21">
        <v>45799.999468028502</v>
      </c>
      <c r="I16" s="21">
        <v>52800.000518560402</v>
      </c>
      <c r="J16" s="21">
        <v>62300.000607967297</v>
      </c>
      <c r="K16" s="21">
        <v>62020.999714732097</v>
      </c>
      <c r="L16" s="21">
        <v>57389.000356197299</v>
      </c>
      <c r="M16" s="22">
        <v>45114.999994635495</v>
      </c>
      <c r="O16" s="37" t="s">
        <v>13</v>
      </c>
      <c r="P16" s="80">
        <f t="shared" si="2"/>
        <v>89.27038626609442</v>
      </c>
      <c r="Q16" s="80">
        <f t="shared" si="3"/>
        <v>66.309012875536254</v>
      </c>
      <c r="R16" s="80">
        <f t="shared" si="4"/>
        <v>78.326180257510728</v>
      </c>
      <c r="S16" s="80">
        <f t="shared" si="5"/>
        <v>112.44635193133026</v>
      </c>
      <c r="T16" s="80">
        <f t="shared" si="6"/>
        <v>100</v>
      </c>
      <c r="U16" s="80">
        <f t="shared" si="1"/>
        <v>94.849785407725321</v>
      </c>
      <c r="V16" s="80">
        <f t="shared" si="1"/>
        <v>98.283260661005357</v>
      </c>
      <c r="W16" s="80">
        <f t="shared" si="1"/>
        <v>113.30472214283348</v>
      </c>
      <c r="X16" s="80">
        <f t="shared" si="1"/>
        <v>133.69098842911436</v>
      </c>
      <c r="Y16" s="80">
        <f t="shared" si="1"/>
        <v>133.09227406594871</v>
      </c>
      <c r="Z16" s="80">
        <f t="shared" si="1"/>
        <v>123.15236127939335</v>
      </c>
      <c r="AA16" s="85">
        <f t="shared" si="1"/>
        <v>96.813304709518235</v>
      </c>
    </row>
    <row r="17" spans="1:27" s="17" customFormat="1" ht="13" x14ac:dyDescent="0.3">
      <c r="A17" s="19" t="s">
        <v>14</v>
      </c>
      <c r="B17" s="23">
        <v>817699.99881833699</v>
      </c>
      <c r="C17" s="23">
        <v>712799.99976605095</v>
      </c>
      <c r="D17" s="23">
        <v>839200.00234246196</v>
      </c>
      <c r="E17" s="23">
        <v>977599.98968988599</v>
      </c>
      <c r="F17" s="23">
        <v>994900.00554174103</v>
      </c>
      <c r="G17" s="23">
        <v>1054300.0090047698</v>
      </c>
      <c r="H17" s="23">
        <v>1140899.9889642</v>
      </c>
      <c r="I17" s="23">
        <v>1206799.98475313</v>
      </c>
      <c r="J17" s="23">
        <v>1228100.0080853701</v>
      </c>
      <c r="K17" s="23">
        <v>1238299.9991029501</v>
      </c>
      <c r="L17" s="23">
        <v>1149399.99778568</v>
      </c>
      <c r="M17" s="24">
        <v>1018300.0037446599</v>
      </c>
      <c r="O17" s="36" t="s">
        <v>14</v>
      </c>
      <c r="P17" s="79">
        <f t="shared" si="2"/>
        <v>82.189164163596985</v>
      </c>
      <c r="Q17" s="79">
        <f t="shared" si="3"/>
        <v>71.645391074042521</v>
      </c>
      <c r="R17" s="79">
        <f t="shared" si="4"/>
        <v>84.350185713940405</v>
      </c>
      <c r="S17" s="79">
        <f t="shared" si="5"/>
        <v>98.261130188411755</v>
      </c>
      <c r="T17" s="79">
        <f t="shared" si="6"/>
        <v>100</v>
      </c>
      <c r="U17" s="79">
        <f t="shared" si="1"/>
        <v>105.97044960620786</v>
      </c>
      <c r="V17" s="79">
        <f t="shared" si="1"/>
        <v>114.6748399446394</v>
      </c>
      <c r="W17" s="79">
        <f t="shared" si="1"/>
        <v>121.29862076902951</v>
      </c>
      <c r="X17" s="79">
        <f t="shared" si="1"/>
        <v>123.43954178758371</v>
      </c>
      <c r="Y17" s="79">
        <f t="shared" si="1"/>
        <v>124.46476954522413</v>
      </c>
      <c r="Z17" s="79">
        <f t="shared" si="1"/>
        <v>115.52919804838184</v>
      </c>
      <c r="AA17" s="84">
        <f t="shared" si="1"/>
        <v>102.35199498166423</v>
      </c>
    </row>
    <row r="18" spans="1:27" s="17" customFormat="1" ht="13" x14ac:dyDescent="0.3">
      <c r="A18" s="20" t="s">
        <v>15</v>
      </c>
      <c r="B18" s="21">
        <v>384939.49958681996</v>
      </c>
      <c r="C18" s="21">
        <v>422698.999464511</v>
      </c>
      <c r="D18" s="21">
        <v>578925.75395107199</v>
      </c>
      <c r="E18" s="21">
        <v>797398.00190925493</v>
      </c>
      <c r="F18" s="21">
        <v>853379.98700141895</v>
      </c>
      <c r="G18" s="21">
        <v>876479.75587844802</v>
      </c>
      <c r="H18" s="21">
        <v>878590.00134467997</v>
      </c>
      <c r="I18" s="21">
        <v>709583.99772643996</v>
      </c>
      <c r="J18" s="21">
        <v>531498.49748611404</v>
      </c>
      <c r="K18" s="21">
        <v>433898.00834655698</v>
      </c>
      <c r="L18" s="21">
        <v>374509.98878478998</v>
      </c>
      <c r="M18" s="22">
        <v>352284.25025939901</v>
      </c>
      <c r="O18" s="37" t="s">
        <v>15</v>
      </c>
      <c r="P18" s="80">
        <f t="shared" si="2"/>
        <v>45.10763147134594</v>
      </c>
      <c r="Q18" s="80">
        <f t="shared" si="3"/>
        <v>49.532330954910023</v>
      </c>
      <c r="R18" s="80">
        <f t="shared" si="4"/>
        <v>67.839152870842923</v>
      </c>
      <c r="S18" s="80">
        <f t="shared" si="5"/>
        <v>93.439969773737971</v>
      </c>
      <c r="T18" s="80">
        <f t="shared" si="6"/>
        <v>100</v>
      </c>
      <c r="U18" s="80">
        <f t="shared" si="1"/>
        <v>102.70685617531252</v>
      </c>
      <c r="V18" s="80">
        <f t="shared" si="1"/>
        <v>102.9541370464807</v>
      </c>
      <c r="W18" s="80">
        <f t="shared" si="1"/>
        <v>83.149828743905161</v>
      </c>
      <c r="X18" s="80">
        <f t="shared" si="1"/>
        <v>62.281575099233059</v>
      </c>
      <c r="Y18" s="80">
        <f t="shared" si="1"/>
        <v>50.844643061196543</v>
      </c>
      <c r="Z18" s="80">
        <f t="shared" si="1"/>
        <v>43.8854899914787</v>
      </c>
      <c r="AA18" s="85">
        <f t="shared" si="1"/>
        <v>41.281053648474334</v>
      </c>
    </row>
    <row r="19" spans="1:27" s="17" customFormat="1" ht="13" x14ac:dyDescent="0.3">
      <c r="A19" s="19" t="s">
        <v>89</v>
      </c>
      <c r="B19" s="23">
        <v>207825.85993409099</v>
      </c>
      <c r="C19" s="23">
        <v>182656.329989433</v>
      </c>
      <c r="D19" s="23">
        <v>195491.60565435802</v>
      </c>
      <c r="E19" s="23">
        <v>285046.053424477</v>
      </c>
      <c r="F19" s="23">
        <v>434914.22286629595</v>
      </c>
      <c r="G19" s="23">
        <v>706098.44183921802</v>
      </c>
      <c r="H19" s="23">
        <v>892561.83052062895</v>
      </c>
      <c r="I19" s="23">
        <v>936134.54306125594</v>
      </c>
      <c r="J19" s="23">
        <v>874716.77815914096</v>
      </c>
      <c r="K19" s="23">
        <v>813889.20211791899</v>
      </c>
      <c r="L19" s="23">
        <v>747197.16072082496</v>
      </c>
      <c r="M19" s="24">
        <v>643677.671432495</v>
      </c>
      <c r="O19" s="36" t="s">
        <v>89</v>
      </c>
      <c r="P19" s="79">
        <f t="shared" si="2"/>
        <v>47.785482517545098</v>
      </c>
      <c r="Q19" s="79">
        <f t="shared" si="3"/>
        <v>41.998242500702567</v>
      </c>
      <c r="R19" s="79">
        <f t="shared" si="4"/>
        <v>44.949462532168617</v>
      </c>
      <c r="S19" s="79">
        <f t="shared" si="5"/>
        <v>65.54075227659493</v>
      </c>
      <c r="T19" s="79">
        <f t="shared" si="6"/>
        <v>100</v>
      </c>
      <c r="U19" s="79">
        <f t="shared" si="1"/>
        <v>162.35349517559723</v>
      </c>
      <c r="V19" s="79">
        <f t="shared" si="1"/>
        <v>205.22709619340867</v>
      </c>
      <c r="W19" s="79">
        <f t="shared" si="1"/>
        <v>215.24578729379661</v>
      </c>
      <c r="X19" s="79">
        <f t="shared" si="1"/>
        <v>201.12397621635193</v>
      </c>
      <c r="Y19" s="79">
        <f t="shared" si="1"/>
        <v>187.13786749809972</v>
      </c>
      <c r="Z19" s="79">
        <f t="shared" si="1"/>
        <v>171.80333993136227</v>
      </c>
      <c r="AA19" s="84">
        <f t="shared" si="1"/>
        <v>148.00106264411096</v>
      </c>
    </row>
    <row r="20" spans="1:27" s="17" customFormat="1" ht="13" x14ac:dyDescent="0.3">
      <c r="A20" s="19" t="s">
        <v>16</v>
      </c>
      <c r="B20" s="23">
        <v>148233.99859666798</v>
      </c>
      <c r="C20" s="23">
        <v>154451.99787616701</v>
      </c>
      <c r="D20" s="23">
        <v>177318.000920116</v>
      </c>
      <c r="E20" s="23">
        <v>235976.001065224</v>
      </c>
      <c r="F20" s="23">
        <v>227394.00085061701</v>
      </c>
      <c r="G20" s="23">
        <v>220289.99978303901</v>
      </c>
      <c r="H20" s="23">
        <v>219638.99939507199</v>
      </c>
      <c r="I20" s="23">
        <v>167874.99895691802</v>
      </c>
      <c r="J20" s="23">
        <v>143769.99929547301</v>
      </c>
      <c r="K20" s="23">
        <v>110996.00006639901</v>
      </c>
      <c r="L20" s="23">
        <v>79219.000130891698</v>
      </c>
      <c r="M20" s="24">
        <v>67975.000537000495</v>
      </c>
      <c r="O20" s="36" t="s">
        <v>16</v>
      </c>
      <c r="P20" s="79">
        <f t="shared" si="2"/>
        <v>65.188174728518021</v>
      </c>
      <c r="Q20" s="79">
        <f t="shared" si="3"/>
        <v>67.922635293106026</v>
      </c>
      <c r="R20" s="79">
        <f t="shared" si="4"/>
        <v>77.978310886311519</v>
      </c>
      <c r="S20" s="79">
        <f t="shared" si="5"/>
        <v>103.77406623855693</v>
      </c>
      <c r="T20" s="79">
        <f t="shared" si="6"/>
        <v>100.00000000000001</v>
      </c>
      <c r="U20" s="79">
        <f t="shared" ref="U20:AA35" si="7">100*G20/$F20</f>
        <v>96.875906558218801</v>
      </c>
      <c r="V20" s="79">
        <f t="shared" si="7"/>
        <v>96.589619151545023</v>
      </c>
      <c r="W20" s="79">
        <f t="shared" si="7"/>
        <v>73.82560592141607</v>
      </c>
      <c r="X20" s="79">
        <f t="shared" si="7"/>
        <v>63.225062559992729</v>
      </c>
      <c r="Y20" s="79">
        <f t="shared" si="7"/>
        <v>48.812193659988473</v>
      </c>
      <c r="Z20" s="79">
        <f t="shared" si="7"/>
        <v>34.83777049286951</v>
      </c>
      <c r="AA20" s="84">
        <f t="shared" si="7"/>
        <v>29.893049193349487</v>
      </c>
    </row>
    <row r="21" spans="1:27" s="17" customFormat="1" ht="13" x14ac:dyDescent="0.3">
      <c r="A21" s="20" t="s">
        <v>17</v>
      </c>
      <c r="B21" s="21">
        <v>31193.2223355397</v>
      </c>
      <c r="C21" s="21">
        <v>38001.7353035509</v>
      </c>
      <c r="D21" s="21">
        <v>77155.142106115803</v>
      </c>
      <c r="E21" s="21">
        <v>147447.535105049</v>
      </c>
      <c r="F21" s="21">
        <v>185675.82952231102</v>
      </c>
      <c r="G21" s="21">
        <v>193311.955407261</v>
      </c>
      <c r="H21" s="21">
        <v>168958.251819014</v>
      </c>
      <c r="I21" s="21">
        <v>141343.52800249998</v>
      </c>
      <c r="J21" s="21">
        <v>114416.905164718</v>
      </c>
      <c r="K21" s="21">
        <v>98393.730163574204</v>
      </c>
      <c r="L21" s="21">
        <v>70830.698013305591</v>
      </c>
      <c r="M21" s="22">
        <v>49859.666824340798</v>
      </c>
      <c r="O21" s="37" t="s">
        <v>17</v>
      </c>
      <c r="P21" s="80">
        <f t="shared" si="2"/>
        <v>16.799829259301351</v>
      </c>
      <c r="Q21" s="80">
        <f t="shared" si="3"/>
        <v>20.466710934491648</v>
      </c>
      <c r="R21" s="80">
        <f t="shared" si="4"/>
        <v>41.553681114344904</v>
      </c>
      <c r="S21" s="80">
        <f t="shared" si="5"/>
        <v>79.411270429968127</v>
      </c>
      <c r="T21" s="80">
        <f t="shared" si="6"/>
        <v>100</v>
      </c>
      <c r="U21" s="80">
        <f t="shared" si="7"/>
        <v>104.1126116978152</v>
      </c>
      <c r="V21" s="80">
        <f t="shared" si="7"/>
        <v>90.996362991183929</v>
      </c>
      <c r="W21" s="80">
        <f t="shared" si="7"/>
        <v>76.123816635765166</v>
      </c>
      <c r="X21" s="80">
        <f t="shared" si="7"/>
        <v>61.621862931259734</v>
      </c>
      <c r="Y21" s="80">
        <f t="shared" si="7"/>
        <v>52.992212511834289</v>
      </c>
      <c r="Z21" s="80">
        <f t="shared" si="7"/>
        <v>38.14750589537261</v>
      </c>
      <c r="AA21" s="85">
        <f t="shared" si="7"/>
        <v>26.853073419741801</v>
      </c>
    </row>
    <row r="22" spans="1:27" s="17" customFormat="1" ht="13" x14ac:dyDescent="0.3">
      <c r="A22" s="19" t="s">
        <v>18</v>
      </c>
      <c r="B22" s="23">
        <v>235.99999999999898</v>
      </c>
      <c r="C22" s="23">
        <v>185</v>
      </c>
      <c r="D22" s="23">
        <v>849</v>
      </c>
      <c r="E22" s="23">
        <v>2637.99999999999</v>
      </c>
      <c r="F22" s="23">
        <v>3198</v>
      </c>
      <c r="G22" s="23">
        <v>2759.99999999999</v>
      </c>
      <c r="H22" s="23">
        <v>2017.0000363141201</v>
      </c>
      <c r="I22" s="23">
        <v>1193.9999964088199</v>
      </c>
      <c r="J22" s="23">
        <v>1092.9999854415601</v>
      </c>
      <c r="K22" s="23">
        <v>446.999993175268</v>
      </c>
      <c r="L22" s="23">
        <v>454.00000549852797</v>
      </c>
      <c r="M22" s="24">
        <v>504.00001369416702</v>
      </c>
      <c r="O22" s="36" t="s">
        <v>18</v>
      </c>
      <c r="P22" s="79">
        <f t="shared" si="2"/>
        <v>7.3796122576610061</v>
      </c>
      <c r="Q22" s="79">
        <f t="shared" si="3"/>
        <v>5.7848655409631018</v>
      </c>
      <c r="R22" s="79">
        <f t="shared" si="4"/>
        <v>26.547842401500937</v>
      </c>
      <c r="S22" s="79">
        <f t="shared" si="5"/>
        <v>82.489055659787056</v>
      </c>
      <c r="T22" s="79">
        <f t="shared" si="6"/>
        <v>100</v>
      </c>
      <c r="U22" s="79">
        <f t="shared" si="7"/>
        <v>86.303939962476235</v>
      </c>
      <c r="V22" s="79">
        <f t="shared" si="7"/>
        <v>63.070670303756096</v>
      </c>
      <c r="W22" s="79">
        <f t="shared" si="7"/>
        <v>37.335834784515946</v>
      </c>
      <c r="X22" s="79">
        <f t="shared" si="7"/>
        <v>34.177610551643525</v>
      </c>
      <c r="Y22" s="79">
        <f t="shared" si="7"/>
        <v>13.977485715299188</v>
      </c>
      <c r="Z22" s="79">
        <f t="shared" si="7"/>
        <v>14.196372904894558</v>
      </c>
      <c r="AA22" s="84">
        <f t="shared" si="7"/>
        <v>15.759850334401719</v>
      </c>
    </row>
    <row r="23" spans="1:27" s="17" customFormat="1" ht="13" x14ac:dyDescent="0.3">
      <c r="A23" s="20" t="s">
        <v>19</v>
      </c>
      <c r="B23" s="21">
        <v>48826.000191271298</v>
      </c>
      <c r="C23" s="21">
        <v>37626.999616622903</v>
      </c>
      <c r="D23" s="21">
        <v>44359.000235795895</v>
      </c>
      <c r="E23" s="21">
        <v>43466.000065207401</v>
      </c>
      <c r="F23" s="21">
        <v>33508.000001311302</v>
      </c>
      <c r="G23" s="21">
        <v>30139.999557286501</v>
      </c>
      <c r="H23" s="21">
        <v>25182.954762130899</v>
      </c>
      <c r="I23" s="21">
        <v>19785.999871790398</v>
      </c>
      <c r="J23" s="21">
        <v>19226.999931037401</v>
      </c>
      <c r="K23" s="21">
        <v>20466.0000167787</v>
      </c>
      <c r="L23" s="21">
        <v>15503.000071272201</v>
      </c>
      <c r="M23" s="22">
        <v>8910.0000374019091</v>
      </c>
      <c r="O23" s="37" t="s">
        <v>19</v>
      </c>
      <c r="P23" s="80">
        <f t="shared" si="2"/>
        <v>145.7144568143743</v>
      </c>
      <c r="Q23" s="80">
        <f t="shared" si="3"/>
        <v>112.29258569640207</v>
      </c>
      <c r="R23" s="80">
        <f t="shared" si="4"/>
        <v>132.38331214653201</v>
      </c>
      <c r="S23" s="80">
        <f t="shared" si="5"/>
        <v>129.71827642206756</v>
      </c>
      <c r="T23" s="80">
        <f t="shared" si="6"/>
        <v>100</v>
      </c>
      <c r="U23" s="80">
        <f t="shared" si="7"/>
        <v>89.948667649835869</v>
      </c>
      <c r="V23" s="80">
        <f t="shared" si="7"/>
        <v>75.155051811941604</v>
      </c>
      <c r="W23" s="80">
        <f t="shared" si="7"/>
        <v>59.048585027504153</v>
      </c>
      <c r="X23" s="80">
        <f t="shared" si="7"/>
        <v>57.380326878014117</v>
      </c>
      <c r="Y23" s="80">
        <f t="shared" si="7"/>
        <v>61.077951581645529</v>
      </c>
      <c r="Z23" s="80">
        <f t="shared" si="7"/>
        <v>46.266563419677411</v>
      </c>
      <c r="AA23" s="85">
        <f t="shared" si="7"/>
        <v>26.590665026421227</v>
      </c>
    </row>
    <row r="24" spans="1:27" s="17" customFormat="1" ht="13" x14ac:dyDescent="0.3">
      <c r="A24" s="19" t="s">
        <v>20</v>
      </c>
      <c r="B24" s="23">
        <v>694568.87507438601</v>
      </c>
      <c r="C24" s="23">
        <v>751635.64610481204</v>
      </c>
      <c r="D24" s="23">
        <v>843624.69929456699</v>
      </c>
      <c r="E24" s="23">
        <v>986518.52852106001</v>
      </c>
      <c r="F24" s="23">
        <v>1058752.7725696501</v>
      </c>
      <c r="G24" s="23">
        <v>1414061.7281198499</v>
      </c>
      <c r="H24" s="23">
        <v>1729334.8442316002</v>
      </c>
      <c r="I24" s="23">
        <v>1965649.6129035901</v>
      </c>
      <c r="J24" s="23">
        <v>1763235.6954812999</v>
      </c>
      <c r="K24" s="23">
        <v>1727873.1613159101</v>
      </c>
      <c r="L24" s="23">
        <v>1681600.7385253899</v>
      </c>
      <c r="M24" s="24">
        <v>1599960.81542968</v>
      </c>
      <c r="O24" s="36" t="s">
        <v>20</v>
      </c>
      <c r="P24" s="79">
        <f t="shared" si="2"/>
        <v>65.602555485038295</v>
      </c>
      <c r="Q24" s="79">
        <f t="shared" si="3"/>
        <v>70.992555162859389</v>
      </c>
      <c r="R24" s="79">
        <f t="shared" si="4"/>
        <v>79.680990798923176</v>
      </c>
      <c r="S24" s="79">
        <f t="shared" si="5"/>
        <v>93.17742102594228</v>
      </c>
      <c r="T24" s="79">
        <f t="shared" si="6"/>
        <v>100</v>
      </c>
      <c r="U24" s="79">
        <f t="shared" si="7"/>
        <v>133.55919953700294</v>
      </c>
      <c r="V24" s="79">
        <f t="shared" si="7"/>
        <v>163.3369837638688</v>
      </c>
      <c r="W24" s="79">
        <f t="shared" si="7"/>
        <v>185.65709236660155</v>
      </c>
      <c r="X24" s="79">
        <f t="shared" si="7"/>
        <v>166.53894480028907</v>
      </c>
      <c r="Y24" s="79">
        <f t="shared" si="7"/>
        <v>163.19892670715456</v>
      </c>
      <c r="Z24" s="79">
        <f t="shared" si="7"/>
        <v>158.82846138329862</v>
      </c>
      <c r="AA24" s="84">
        <f t="shared" si="7"/>
        <v>151.11750891064861</v>
      </c>
    </row>
    <row r="25" spans="1:27" s="17" customFormat="1" ht="13" x14ac:dyDescent="0.3">
      <c r="A25" s="20" t="s">
        <v>21</v>
      </c>
      <c r="B25" s="21">
        <v>790000</v>
      </c>
      <c r="C25" s="21">
        <v>860000</v>
      </c>
      <c r="D25" s="21">
        <v>930000</v>
      </c>
      <c r="E25" s="21">
        <v>1210000</v>
      </c>
      <c r="F25" s="21">
        <v>1080000</v>
      </c>
      <c r="G25" s="21">
        <v>1070000</v>
      </c>
      <c r="H25" s="21">
        <v>1060000</v>
      </c>
      <c r="I25" s="21">
        <v>860000</v>
      </c>
      <c r="J25" s="21">
        <v>760000</v>
      </c>
      <c r="K25" s="21">
        <v>790000</v>
      </c>
      <c r="L25" s="21">
        <v>650000</v>
      </c>
      <c r="M25" s="22">
        <v>540000</v>
      </c>
      <c r="O25" s="37" t="s">
        <v>21</v>
      </c>
      <c r="P25" s="80">
        <f t="shared" si="2"/>
        <v>73.148148148148152</v>
      </c>
      <c r="Q25" s="80">
        <f t="shared" si="3"/>
        <v>79.629629629629633</v>
      </c>
      <c r="R25" s="80">
        <f t="shared" si="4"/>
        <v>86.111111111111114</v>
      </c>
      <c r="S25" s="80">
        <f t="shared" si="5"/>
        <v>112.03703703703704</v>
      </c>
      <c r="T25" s="80">
        <f t="shared" si="6"/>
        <v>100</v>
      </c>
      <c r="U25" s="80">
        <f t="shared" si="7"/>
        <v>99.074074074074076</v>
      </c>
      <c r="V25" s="80">
        <f t="shared" si="7"/>
        <v>98.148148148148152</v>
      </c>
      <c r="W25" s="80">
        <f t="shared" si="7"/>
        <v>79.629629629629633</v>
      </c>
      <c r="X25" s="80">
        <f t="shared" si="7"/>
        <v>70.370370370370367</v>
      </c>
      <c r="Y25" s="80">
        <f t="shared" si="7"/>
        <v>73.148148148148152</v>
      </c>
      <c r="Z25" s="80">
        <f t="shared" si="7"/>
        <v>60.185185185185183</v>
      </c>
      <c r="AA25" s="85">
        <f t="shared" si="7"/>
        <v>50</v>
      </c>
    </row>
    <row r="26" spans="1:27" s="17" customFormat="1" ht="13" x14ac:dyDescent="0.3">
      <c r="A26" s="19" t="s">
        <v>22</v>
      </c>
      <c r="B26" s="23">
        <v>4500.0000149011603</v>
      </c>
      <c r="C26" s="23">
        <v>3400.0000208616198</v>
      </c>
      <c r="D26" s="23">
        <v>4600.0001430511402</v>
      </c>
      <c r="E26" s="23">
        <v>2899.99998360872</v>
      </c>
      <c r="F26" s="23">
        <v>3400.0000506639399</v>
      </c>
      <c r="G26" s="23">
        <v>2500.0000745058001</v>
      </c>
      <c r="H26" s="23">
        <v>3200.0000700354499</v>
      </c>
      <c r="I26" s="23">
        <v>2100.0000238418497</v>
      </c>
      <c r="J26" s="23">
        <v>3600.0000685453401</v>
      </c>
      <c r="K26" s="23">
        <v>9400.000028312199</v>
      </c>
      <c r="L26" s="23">
        <v>13400.000050663901</v>
      </c>
      <c r="M26" s="24">
        <v>14600.000083446499</v>
      </c>
      <c r="O26" s="36" t="s">
        <v>22</v>
      </c>
      <c r="P26" s="79">
        <f t="shared" si="2"/>
        <v>132.35293964252784</v>
      </c>
      <c r="Q26" s="79">
        <f t="shared" si="3"/>
        <v>99.999999123461194</v>
      </c>
      <c r="R26" s="79">
        <f t="shared" si="4"/>
        <v>135.29411983840615</v>
      </c>
      <c r="S26" s="79">
        <f t="shared" si="5"/>
        <v>85.294115893981186</v>
      </c>
      <c r="T26" s="79">
        <f t="shared" si="6"/>
        <v>100</v>
      </c>
      <c r="U26" s="79">
        <f t="shared" si="7"/>
        <v>73.529412860379495</v>
      </c>
      <c r="V26" s="79">
        <f t="shared" si="7"/>
        <v>94.117647716227694</v>
      </c>
      <c r="W26" s="79">
        <f t="shared" si="7"/>
        <v>61.76470566321813</v>
      </c>
      <c r="X26" s="79">
        <f t="shared" si="7"/>
        <v>105.88235337944613</v>
      </c>
      <c r="Y26" s="79">
        <f t="shared" si="7"/>
        <v>276.47058494827377</v>
      </c>
      <c r="Z26" s="79">
        <f t="shared" si="7"/>
        <v>394.1176426761287</v>
      </c>
      <c r="AA26" s="84">
        <f t="shared" si="7"/>
        <v>429.41176076145831</v>
      </c>
    </row>
    <row r="27" spans="1:27" s="17" customFormat="1" ht="13" x14ac:dyDescent="0.3">
      <c r="A27" s="20" t="s">
        <v>23</v>
      </c>
      <c r="B27" s="21">
        <v>41726.984880864598</v>
      </c>
      <c r="C27" s="21">
        <v>37938.259795308099</v>
      </c>
      <c r="D27" s="21">
        <v>49822.674825787501</v>
      </c>
      <c r="E27" s="21">
        <v>112620.98885327499</v>
      </c>
      <c r="F27" s="21">
        <v>118817.766906693</v>
      </c>
      <c r="G27" s="21">
        <v>96779.872046783494</v>
      </c>
      <c r="H27" s="21">
        <v>73989.345312118501</v>
      </c>
      <c r="I27" s="21">
        <v>70577.385045588002</v>
      </c>
      <c r="J27" s="21">
        <v>57438.867744058298</v>
      </c>
      <c r="K27" s="21">
        <v>44521.072208881298</v>
      </c>
      <c r="L27" s="21">
        <v>38729.219973087296</v>
      </c>
      <c r="M27" s="22">
        <v>29027.608036994898</v>
      </c>
      <c r="O27" s="37" t="s">
        <v>23</v>
      </c>
      <c r="P27" s="80">
        <f t="shared" si="2"/>
        <v>35.118472571221268</v>
      </c>
      <c r="Q27" s="80">
        <f t="shared" si="3"/>
        <v>31.929786919073162</v>
      </c>
      <c r="R27" s="80">
        <f t="shared" si="4"/>
        <v>41.932007411747605</v>
      </c>
      <c r="S27" s="80">
        <f t="shared" si="5"/>
        <v>94.784636831052126</v>
      </c>
      <c r="T27" s="80">
        <f t="shared" si="6"/>
        <v>100</v>
      </c>
      <c r="U27" s="80">
        <f t="shared" si="7"/>
        <v>81.452357308469061</v>
      </c>
      <c r="V27" s="80">
        <f t="shared" si="7"/>
        <v>62.271280834811485</v>
      </c>
      <c r="W27" s="80">
        <f t="shared" si="7"/>
        <v>59.399689863732306</v>
      </c>
      <c r="X27" s="80">
        <f t="shared" si="7"/>
        <v>48.341985579618537</v>
      </c>
      <c r="Y27" s="80">
        <f t="shared" si="7"/>
        <v>37.470046246403093</v>
      </c>
      <c r="Z27" s="80">
        <f t="shared" si="7"/>
        <v>32.595478758240894</v>
      </c>
      <c r="AA27" s="85">
        <f t="shared" si="7"/>
        <v>24.430359863428617</v>
      </c>
    </row>
    <row r="28" spans="1:27" s="17" customFormat="1" ht="13" x14ac:dyDescent="0.3">
      <c r="A28" s="19" t="s">
        <v>24</v>
      </c>
      <c r="B28" s="23">
        <v>2464.0550278127098</v>
      </c>
      <c r="C28" s="23">
        <v>3490.7424636185096</v>
      </c>
      <c r="D28" s="23">
        <v>2707.19244517385</v>
      </c>
      <c r="E28" s="23">
        <v>2949.3424892425501</v>
      </c>
      <c r="F28" s="23">
        <v>3338.17998319864</v>
      </c>
      <c r="G28" s="23">
        <v>3874.7300067916499</v>
      </c>
      <c r="H28" s="23">
        <v>4504.0874779224296</v>
      </c>
      <c r="I28" s="23">
        <v>4181.8724945187496</v>
      </c>
      <c r="J28" s="23">
        <v>5222.4750258028498</v>
      </c>
      <c r="K28" s="23">
        <v>6092.2573804855301</v>
      </c>
      <c r="L28" s="23">
        <v>6059.4250857830002</v>
      </c>
      <c r="M28" s="24">
        <v>4090.3550013899803</v>
      </c>
      <c r="O28" s="36" t="s">
        <v>24</v>
      </c>
      <c r="P28" s="79">
        <f t="shared" si="2"/>
        <v>73.814325177627339</v>
      </c>
      <c r="Q28" s="79">
        <f t="shared" si="3"/>
        <v>104.57022932219745</v>
      </c>
      <c r="R28" s="79">
        <f t="shared" si="4"/>
        <v>81.097857479207036</v>
      </c>
      <c r="S28" s="79">
        <f t="shared" si="5"/>
        <v>88.351811588555918</v>
      </c>
      <c r="T28" s="79">
        <f t="shared" si="6"/>
        <v>100</v>
      </c>
      <c r="U28" s="79">
        <f t="shared" si="7"/>
        <v>116.07313045712078</v>
      </c>
      <c r="V28" s="79">
        <f t="shared" si="7"/>
        <v>134.92644197113117</v>
      </c>
      <c r="W28" s="79">
        <f t="shared" si="7"/>
        <v>125.27402703169062</v>
      </c>
      <c r="X28" s="79">
        <f t="shared" si="7"/>
        <v>156.44677794750541</v>
      </c>
      <c r="Y28" s="79">
        <f t="shared" si="7"/>
        <v>182.50236389734553</v>
      </c>
      <c r="Z28" s="79">
        <f t="shared" si="7"/>
        <v>181.51882511669925</v>
      </c>
      <c r="AA28" s="84">
        <f t="shared" si="7"/>
        <v>122.5324884211488</v>
      </c>
    </row>
    <row r="29" spans="1:27" s="17" customFormat="1" ht="13" x14ac:dyDescent="0.3">
      <c r="A29" s="20" t="s">
        <v>25</v>
      </c>
      <c r="B29" s="21">
        <v>36757.380425930001</v>
      </c>
      <c r="C29" s="21">
        <v>42336.290687322602</v>
      </c>
      <c r="D29" s="21">
        <v>49703.275062143803</v>
      </c>
      <c r="E29" s="21">
        <v>92586.859606206403</v>
      </c>
      <c r="F29" s="21">
        <v>90731.572620570601</v>
      </c>
      <c r="G29" s="21">
        <v>80721.355520188794</v>
      </c>
      <c r="H29" s="21">
        <v>57940.657565370202</v>
      </c>
      <c r="I29" s="21">
        <v>46118.657844141097</v>
      </c>
      <c r="J29" s="21">
        <v>44438.462357967997</v>
      </c>
      <c r="K29" s="21">
        <v>39507.738828658999</v>
      </c>
      <c r="L29" s="21">
        <v>32098.319947719501</v>
      </c>
      <c r="M29" s="22">
        <v>30286.140918731602</v>
      </c>
      <c r="O29" s="37" t="s">
        <v>25</v>
      </c>
      <c r="P29" s="80">
        <f t="shared" si="2"/>
        <v>40.512226741230748</v>
      </c>
      <c r="Q29" s="80">
        <f t="shared" si="3"/>
        <v>46.661034813502333</v>
      </c>
      <c r="R29" s="80">
        <f t="shared" si="4"/>
        <v>54.780572656882519</v>
      </c>
      <c r="S29" s="80">
        <f t="shared" si="5"/>
        <v>102.04480858432203</v>
      </c>
      <c r="T29" s="80">
        <f t="shared" si="6"/>
        <v>100</v>
      </c>
      <c r="U29" s="80">
        <f t="shared" si="7"/>
        <v>88.967217462168946</v>
      </c>
      <c r="V29" s="80">
        <f t="shared" si="7"/>
        <v>63.859421689593788</v>
      </c>
      <c r="W29" s="80">
        <f t="shared" si="7"/>
        <v>50.829778997664043</v>
      </c>
      <c r="X29" s="80">
        <f t="shared" si="7"/>
        <v>48.977947890096353</v>
      </c>
      <c r="Y29" s="80">
        <f t="shared" si="7"/>
        <v>43.543540233647214</v>
      </c>
      <c r="Z29" s="80">
        <f t="shared" si="7"/>
        <v>35.377233107102775</v>
      </c>
      <c r="AA29" s="85">
        <f t="shared" si="7"/>
        <v>33.379936050910182</v>
      </c>
    </row>
    <row r="30" spans="1:27" s="17" customFormat="1" ht="13" x14ac:dyDescent="0.3">
      <c r="A30" s="19" t="s">
        <v>26</v>
      </c>
      <c r="B30" s="23">
        <v>29922.999802976799</v>
      </c>
      <c r="C30" s="23">
        <v>27416.999902576201</v>
      </c>
      <c r="D30" s="23">
        <v>39636.9995176792</v>
      </c>
      <c r="E30" s="23">
        <v>47898.999899625698</v>
      </c>
      <c r="F30" s="23">
        <v>51640.000164508798</v>
      </c>
      <c r="G30" s="23">
        <v>43183.999668806697</v>
      </c>
      <c r="H30" s="23">
        <v>40119.999512098701</v>
      </c>
      <c r="I30" s="23">
        <v>38766.9998500496</v>
      </c>
      <c r="J30" s="23">
        <v>35842.999801039601</v>
      </c>
      <c r="K30" s="23">
        <v>38811.999976634899</v>
      </c>
      <c r="L30" s="23">
        <v>34471.999904140801</v>
      </c>
      <c r="M30" s="24">
        <v>26570.999994874001</v>
      </c>
      <c r="O30" s="36" t="s">
        <v>26</v>
      </c>
      <c r="P30" s="79">
        <f t="shared" ref="P30:P45" si="8">100*B30/$F30</f>
        <v>57.94539060350801</v>
      </c>
      <c r="Q30" s="79">
        <f t="shared" ref="Q30:Q45" si="9">100*C30/$F30</f>
        <v>53.092563546154651</v>
      </c>
      <c r="R30" s="79">
        <f t="shared" ref="R30:R45" si="10">100*D30/$F30</f>
        <v>76.756389216514691</v>
      </c>
      <c r="S30" s="79" t="s">
        <v>39</v>
      </c>
      <c r="T30" s="79">
        <f t="shared" ref="T30:T45" si="11">100*F30/$F30</f>
        <v>100</v>
      </c>
      <c r="U30" s="79">
        <f t="shared" si="7"/>
        <v>83.625095916413741</v>
      </c>
      <c r="V30" s="79">
        <f t="shared" si="7"/>
        <v>77.691710658963984</v>
      </c>
      <c r="W30" s="79">
        <f t="shared" si="7"/>
        <v>75.071649354279884</v>
      </c>
      <c r="X30" s="79">
        <f t="shared" si="7"/>
        <v>69.409371972995899</v>
      </c>
      <c r="Y30" s="79">
        <f t="shared" si="7"/>
        <v>75.158791349713553</v>
      </c>
      <c r="Z30" s="79">
        <f t="shared" si="7"/>
        <v>66.754453513407924</v>
      </c>
      <c r="AA30" s="84">
        <f t="shared" si="7"/>
        <v>51.454298819185034</v>
      </c>
    </row>
    <row r="31" spans="1:27" s="17" customFormat="1" ht="13" x14ac:dyDescent="0.3">
      <c r="A31" s="20" t="s">
        <v>28</v>
      </c>
      <c r="B31" s="21">
        <v>106859.071969985</v>
      </c>
      <c r="C31" s="21">
        <v>81069.557785987796</v>
      </c>
      <c r="D31" s="21">
        <v>74199.717283248901</v>
      </c>
      <c r="E31" s="21">
        <v>105642.85522699301</v>
      </c>
      <c r="F31" s="21">
        <v>140168.54485869399</v>
      </c>
      <c r="G31" s="21">
        <v>168326.22405886598</v>
      </c>
      <c r="H31" s="21">
        <v>224380.91969489999</v>
      </c>
      <c r="I31" s="21">
        <v>257630.98430633498</v>
      </c>
      <c r="J31" s="21">
        <v>261138.24295997602</v>
      </c>
      <c r="K31" s="21">
        <v>223407.53555297799</v>
      </c>
      <c r="L31" s="21">
        <v>172753.66926193199</v>
      </c>
      <c r="M31" s="22">
        <v>128152.32515335</v>
      </c>
      <c r="O31" s="37" t="s">
        <v>28</v>
      </c>
      <c r="P31" s="80">
        <f t="shared" si="8"/>
        <v>76.236128496383571</v>
      </c>
      <c r="Q31" s="80">
        <f t="shared" si="9"/>
        <v>57.837197259709896</v>
      </c>
      <c r="R31" s="80">
        <f t="shared" si="10"/>
        <v>52.936068757830618</v>
      </c>
      <c r="S31" s="80">
        <f t="shared" ref="S31:S45" si="12">100*E31/$F31</f>
        <v>75.368446846254372</v>
      </c>
      <c r="T31" s="80">
        <f t="shared" si="11"/>
        <v>100</v>
      </c>
      <c r="U31" s="80">
        <f t="shared" si="7"/>
        <v>120.08844368653335</v>
      </c>
      <c r="V31" s="80">
        <f t="shared" si="7"/>
        <v>160.07936725112026</v>
      </c>
      <c r="W31" s="80">
        <f t="shared" si="7"/>
        <v>183.80085529606993</v>
      </c>
      <c r="X31" s="80">
        <f t="shared" si="7"/>
        <v>186.30302770370727</v>
      </c>
      <c r="Y31" s="80">
        <f t="shared" si="7"/>
        <v>159.3849288927116</v>
      </c>
      <c r="Z31" s="80">
        <f t="shared" si="7"/>
        <v>123.2471018630375</v>
      </c>
      <c r="AA31" s="85">
        <f t="shared" si="7"/>
        <v>91.427306520548015</v>
      </c>
    </row>
    <row r="32" spans="1:27" s="17" customFormat="1" ht="13" x14ac:dyDescent="0.3">
      <c r="A32" s="19" t="s">
        <v>29</v>
      </c>
      <c r="B32" s="23">
        <v>11013.219907879798</v>
      </c>
      <c r="C32" s="23">
        <v>8354.9349531531298</v>
      </c>
      <c r="D32" s="23">
        <v>12675.3100957721</v>
      </c>
      <c r="E32" s="23">
        <v>18202.344872057398</v>
      </c>
      <c r="F32" s="23">
        <v>19373.8248720765</v>
      </c>
      <c r="G32" s="23">
        <v>15694.7700679302</v>
      </c>
      <c r="H32" s="23">
        <v>18276.460021734198</v>
      </c>
      <c r="I32" s="23">
        <v>20817.630089819399</v>
      </c>
      <c r="J32" s="23">
        <v>26423.549868166399</v>
      </c>
      <c r="K32" s="23">
        <v>33239.432930946299</v>
      </c>
      <c r="L32" s="23">
        <v>31517.3303484916</v>
      </c>
      <c r="M32" s="24">
        <v>26642.620682716297</v>
      </c>
      <c r="O32" s="36" t="s">
        <v>29</v>
      </c>
      <c r="P32" s="79">
        <f t="shared" si="8"/>
        <v>56.84587313346244</v>
      </c>
      <c r="Q32" s="79">
        <f t="shared" si="9"/>
        <v>43.124860518353813</v>
      </c>
      <c r="R32" s="79">
        <f t="shared" si="10"/>
        <v>65.42492347002181</v>
      </c>
      <c r="S32" s="79">
        <f t="shared" si="12"/>
        <v>93.953284868866774</v>
      </c>
      <c r="T32" s="79">
        <f t="shared" si="11"/>
        <v>100</v>
      </c>
      <c r="U32" s="79">
        <f t="shared" si="7"/>
        <v>81.010178276934241</v>
      </c>
      <c r="V32" s="79">
        <f t="shared" si="7"/>
        <v>94.335837876164888</v>
      </c>
      <c r="W32" s="79">
        <f t="shared" si="7"/>
        <v>107.45234989619347</v>
      </c>
      <c r="X32" s="79">
        <f t="shared" si="7"/>
        <v>136.38788438854255</v>
      </c>
      <c r="Y32" s="79">
        <f t="shared" si="7"/>
        <v>171.56876946304135</v>
      </c>
      <c r="Z32" s="79">
        <f t="shared" si="7"/>
        <v>162.67995894769101</v>
      </c>
      <c r="AA32" s="84">
        <f t="shared" si="7"/>
        <v>137.5186410460245</v>
      </c>
    </row>
    <row r="33" spans="1:27" s="17" customFormat="1" ht="13" x14ac:dyDescent="0.3">
      <c r="A33" s="20" t="s">
        <v>30</v>
      </c>
      <c r="B33" s="21">
        <v>4100.0001057982399</v>
      </c>
      <c r="C33" s="21">
        <v>3500.0000745058001</v>
      </c>
      <c r="D33" s="21">
        <v>8100.000150501719</v>
      </c>
      <c r="E33" s="21">
        <v>12200.0001445412</v>
      </c>
      <c r="F33" s="21">
        <v>12400.0001102685</v>
      </c>
      <c r="G33" s="21">
        <v>19400.000147521401</v>
      </c>
      <c r="H33" s="21">
        <v>14499.9998882412</v>
      </c>
      <c r="I33" s="21">
        <v>15300.0000119209</v>
      </c>
      <c r="J33" s="21">
        <v>15600.0000536441</v>
      </c>
      <c r="K33" s="21">
        <v>17300.000093877301</v>
      </c>
      <c r="L33" s="21">
        <v>18699.999883770899</v>
      </c>
      <c r="M33" s="22">
        <v>14800.0001460313</v>
      </c>
      <c r="O33" s="37" t="s">
        <v>30</v>
      </c>
      <c r="P33" s="80">
        <f t="shared" si="8"/>
        <v>33.064516688213658</v>
      </c>
      <c r="Q33" s="80">
        <f t="shared" si="9"/>
        <v>28.225806801464728</v>
      </c>
      <c r="R33" s="80">
        <f t="shared" si="10"/>
        <v>65.322581277995866</v>
      </c>
      <c r="S33" s="80">
        <f t="shared" si="12"/>
        <v>98.387097064929236</v>
      </c>
      <c r="T33" s="80">
        <f t="shared" si="11"/>
        <v>100</v>
      </c>
      <c r="U33" s="80">
        <f t="shared" si="7"/>
        <v>156.45161270164962</v>
      </c>
      <c r="V33" s="80">
        <f t="shared" si="7"/>
        <v>116.93548192982418</v>
      </c>
      <c r="W33" s="80">
        <f t="shared" si="7"/>
        <v>123.38709577309517</v>
      </c>
      <c r="X33" s="80">
        <f t="shared" si="7"/>
        <v>125.80645092676787</v>
      </c>
      <c r="Y33" s="80">
        <f t="shared" si="7"/>
        <v>139.51612854866903</v>
      </c>
      <c r="Z33" s="80">
        <f t="shared" si="7"/>
        <v>150.80644933450716</v>
      </c>
      <c r="AA33" s="85">
        <f t="shared" si="7"/>
        <v>119.35483882597185</v>
      </c>
    </row>
    <row r="34" spans="1:27" s="17" customFormat="1" ht="13" x14ac:dyDescent="0.3">
      <c r="A34" s="19" t="s">
        <v>31</v>
      </c>
      <c r="B34" s="23">
        <v>742299.99999999907</v>
      </c>
      <c r="C34" s="23">
        <v>351399.99999999901</v>
      </c>
      <c r="D34" s="23">
        <v>355899.99999999901</v>
      </c>
      <c r="E34" s="23">
        <v>421100</v>
      </c>
      <c r="F34" s="23">
        <v>524200.00000000006</v>
      </c>
      <c r="G34" s="23">
        <v>608099.99999999895</v>
      </c>
      <c r="H34" s="23">
        <v>654400.00492334296</v>
      </c>
      <c r="I34" s="23">
        <v>567500.00250339496</v>
      </c>
      <c r="J34" s="23">
        <v>511881.07250630797</v>
      </c>
      <c r="K34" s="23">
        <v>371925.39405822702</v>
      </c>
      <c r="L34" s="23">
        <v>261828.19557189901</v>
      </c>
      <c r="M34" s="24">
        <v>177014.43433761501</v>
      </c>
      <c r="O34" s="36" t="s">
        <v>31</v>
      </c>
      <c r="P34" s="79">
        <f t="shared" si="8"/>
        <v>141.60625715375792</v>
      </c>
      <c r="Q34" s="79">
        <f t="shared" si="9"/>
        <v>67.035482640213473</v>
      </c>
      <c r="R34" s="79">
        <f t="shared" si="10"/>
        <v>67.893933613124574</v>
      </c>
      <c r="S34" s="79">
        <f t="shared" si="12"/>
        <v>80.33193437619228</v>
      </c>
      <c r="T34" s="79">
        <f t="shared" si="11"/>
        <v>100</v>
      </c>
      <c r="U34" s="79">
        <f t="shared" si="7"/>
        <v>116.00534147272012</v>
      </c>
      <c r="V34" s="79">
        <f t="shared" si="7"/>
        <v>124.83784908877202</v>
      </c>
      <c r="W34" s="79">
        <f t="shared" si="7"/>
        <v>108.26020650579834</v>
      </c>
      <c r="X34" s="79">
        <f t="shared" si="7"/>
        <v>97.649956601737486</v>
      </c>
      <c r="Y34" s="79">
        <f t="shared" si="7"/>
        <v>70.951048084362256</v>
      </c>
      <c r="Z34" s="79">
        <f t="shared" si="7"/>
        <v>49.948148716501137</v>
      </c>
      <c r="AA34" s="84">
        <f t="shared" si="7"/>
        <v>33.768491861429794</v>
      </c>
    </row>
    <row r="35" spans="1:27" s="17" customFormat="1" ht="13" x14ac:dyDescent="0.3">
      <c r="A35" s="20" t="s">
        <v>32</v>
      </c>
      <c r="B35" s="21">
        <v>207396.26388996799</v>
      </c>
      <c r="C35" s="21">
        <v>197308.937847614</v>
      </c>
      <c r="D35" s="21">
        <v>227355.76159134498</v>
      </c>
      <c r="E35" s="21">
        <v>307284.486204385</v>
      </c>
      <c r="F35" s="21">
        <v>332701.178193092</v>
      </c>
      <c r="G35" s="21">
        <v>407275.12753009697</v>
      </c>
      <c r="H35" s="21">
        <v>481665.37410020799</v>
      </c>
      <c r="I35" s="21">
        <v>432214.54095840396</v>
      </c>
      <c r="J35" s="21">
        <v>370592.753529548</v>
      </c>
      <c r="K35" s="21">
        <v>317256.04248046799</v>
      </c>
      <c r="L35" s="21">
        <v>230995.81146240199</v>
      </c>
      <c r="M35" s="22">
        <v>159898.078918457</v>
      </c>
      <c r="O35" s="37" t="s">
        <v>32</v>
      </c>
      <c r="P35" s="80">
        <f t="shared" si="8"/>
        <v>62.337099320279542</v>
      </c>
      <c r="Q35" s="80">
        <f t="shared" si="9"/>
        <v>59.305151523419163</v>
      </c>
      <c r="R35" s="80">
        <f t="shared" si="10"/>
        <v>68.336325956559435</v>
      </c>
      <c r="S35" s="80">
        <f t="shared" si="12"/>
        <v>92.360504364082615</v>
      </c>
      <c r="T35" s="80">
        <f t="shared" si="11"/>
        <v>100</v>
      </c>
      <c r="U35" s="80">
        <f t="shared" si="7"/>
        <v>122.41469349222564</v>
      </c>
      <c r="V35" s="80">
        <f t="shared" si="7"/>
        <v>144.77417144001234</v>
      </c>
      <c r="W35" s="80">
        <f t="shared" si="7"/>
        <v>129.91073350138745</v>
      </c>
      <c r="X35" s="80">
        <f t="shared" si="7"/>
        <v>111.389071581365</v>
      </c>
      <c r="Y35" s="80">
        <f t="shared" si="7"/>
        <v>95.357655239904204</v>
      </c>
      <c r="Z35" s="80">
        <f t="shared" si="7"/>
        <v>69.430415821472508</v>
      </c>
      <c r="AA35" s="85">
        <f t="shared" si="7"/>
        <v>48.060568882523128</v>
      </c>
    </row>
    <row r="36" spans="1:27" s="17" customFormat="1" ht="13" x14ac:dyDescent="0.3">
      <c r="A36" s="19" t="s">
        <v>34</v>
      </c>
      <c r="B36" s="23">
        <v>206794</v>
      </c>
      <c r="C36" s="23">
        <v>169926.799999999</v>
      </c>
      <c r="D36" s="23">
        <v>165072.74999999898</v>
      </c>
      <c r="E36" s="23">
        <v>230728</v>
      </c>
      <c r="F36" s="23">
        <v>233368.99966001499</v>
      </c>
      <c r="G36" s="23">
        <v>240647.00207859202</v>
      </c>
      <c r="H36" s="23">
        <v>256985.99679768001</v>
      </c>
      <c r="I36" s="23">
        <v>239541.997935622</v>
      </c>
      <c r="J36" s="23">
        <v>195693.00122559001</v>
      </c>
      <c r="K36" s="23">
        <v>150648.99981766898</v>
      </c>
      <c r="L36" s="23">
        <v>131689.000882208</v>
      </c>
      <c r="M36" s="24">
        <v>104211.99876069999</v>
      </c>
      <c r="O36" s="36" t="s">
        <v>34</v>
      </c>
      <c r="P36" s="79">
        <f t="shared" si="8"/>
        <v>88.612455082409866</v>
      </c>
      <c r="Q36" s="79">
        <f t="shared" si="9"/>
        <v>72.814641296640886</v>
      </c>
      <c r="R36" s="79">
        <f t="shared" si="10"/>
        <v>70.734652091960029</v>
      </c>
      <c r="S36" s="79">
        <f t="shared" si="12"/>
        <v>98.868315987186577</v>
      </c>
      <c r="T36" s="79">
        <f t="shared" si="11"/>
        <v>100</v>
      </c>
      <c r="U36" s="79">
        <f t="shared" ref="U36:AA45" si="13">100*G36/$F36</f>
        <v>103.11866718766419</v>
      </c>
      <c r="V36" s="79">
        <f t="shared" si="13"/>
        <v>110.120023298755</v>
      </c>
      <c r="W36" s="79">
        <f t="shared" si="13"/>
        <v>102.64516636082777</v>
      </c>
      <c r="X36" s="79">
        <f t="shared" si="13"/>
        <v>83.855611289711362</v>
      </c>
      <c r="Y36" s="79">
        <f t="shared" si="13"/>
        <v>64.553989620362117</v>
      </c>
      <c r="Z36" s="79">
        <f t="shared" si="13"/>
        <v>56.429517662611531</v>
      </c>
      <c r="AA36" s="84">
        <f t="shared" si="13"/>
        <v>44.655459342295622</v>
      </c>
    </row>
    <row r="37" spans="1:27" s="17" customFormat="1" ht="13" x14ac:dyDescent="0.3">
      <c r="A37" s="20" t="s">
        <v>35</v>
      </c>
      <c r="B37" s="21">
        <v>22809.344895184</v>
      </c>
      <c r="C37" s="21">
        <v>19212.820045649998</v>
      </c>
      <c r="D37" s="21">
        <v>18348.015066236199</v>
      </c>
      <c r="E37" s="21">
        <v>32641.1249637603</v>
      </c>
      <c r="F37" s="21">
        <v>36804.634898900898</v>
      </c>
      <c r="G37" s="21">
        <v>42905.007191002296</v>
      </c>
      <c r="H37" s="21">
        <v>51883.945286273898</v>
      </c>
      <c r="I37" s="21">
        <v>53457.7553719282</v>
      </c>
      <c r="J37" s="21">
        <v>47240.632653236295</v>
      </c>
      <c r="K37" s="21">
        <v>42392.128348350496</v>
      </c>
      <c r="L37" s="21">
        <v>31978.7697792053</v>
      </c>
      <c r="M37" s="22">
        <v>22658.490240573803</v>
      </c>
      <c r="O37" s="37" t="s">
        <v>35</v>
      </c>
      <c r="P37" s="80">
        <f t="shared" si="8"/>
        <v>61.974109939792278</v>
      </c>
      <c r="Q37" s="80">
        <f t="shared" si="9"/>
        <v>52.202175346735345</v>
      </c>
      <c r="R37" s="80">
        <f t="shared" si="10"/>
        <v>49.852457758748557</v>
      </c>
      <c r="S37" s="80">
        <f t="shared" si="12"/>
        <v>88.687539092352381</v>
      </c>
      <c r="T37" s="80">
        <f t="shared" si="11"/>
        <v>100</v>
      </c>
      <c r="U37" s="80">
        <f t="shared" si="13"/>
        <v>116.5750110247217</v>
      </c>
      <c r="V37" s="80">
        <f t="shared" si="13"/>
        <v>140.97122666423547</v>
      </c>
      <c r="W37" s="80">
        <f t="shared" si="13"/>
        <v>145.24734593556479</v>
      </c>
      <c r="X37" s="80">
        <f t="shared" si="13"/>
        <v>128.35511826975642</v>
      </c>
      <c r="Y37" s="80">
        <f t="shared" si="13"/>
        <v>115.18149402866773</v>
      </c>
      <c r="Z37" s="80">
        <f t="shared" si="13"/>
        <v>86.887887536578404</v>
      </c>
      <c r="AA37" s="85">
        <f t="shared" si="13"/>
        <v>61.564230436777017</v>
      </c>
    </row>
    <row r="38" spans="1:27" s="17" customFormat="1" ht="13" x14ac:dyDescent="0.3">
      <c r="A38" s="19" t="s">
        <v>36</v>
      </c>
      <c r="B38" s="23">
        <v>35978.999999999898</v>
      </c>
      <c r="C38" s="23">
        <v>34705</v>
      </c>
      <c r="D38" s="23">
        <v>49740</v>
      </c>
      <c r="E38" s="23">
        <v>68409.999999999898</v>
      </c>
      <c r="F38" s="23">
        <v>65539.999999999913</v>
      </c>
      <c r="G38" s="23">
        <v>64069.999999999891</v>
      </c>
      <c r="H38" s="23">
        <v>62529.999941587397</v>
      </c>
      <c r="I38" s="23">
        <v>61490.000031888398</v>
      </c>
      <c r="J38" s="23">
        <v>59360.000289976495</v>
      </c>
      <c r="K38" s="23">
        <v>54879.999494179996</v>
      </c>
      <c r="L38" s="23">
        <v>52420.000320300402</v>
      </c>
      <c r="M38" s="24">
        <v>43059.999920427697</v>
      </c>
      <c r="O38" s="36" t="s">
        <v>36</v>
      </c>
      <c r="P38" s="79">
        <f t="shared" si="8"/>
        <v>54.896246566981915</v>
      </c>
      <c r="Q38" s="79">
        <f t="shared" si="9"/>
        <v>52.952395483674159</v>
      </c>
      <c r="R38" s="79">
        <f t="shared" si="10"/>
        <v>75.892584681110876</v>
      </c>
      <c r="S38" s="79">
        <f t="shared" si="12"/>
        <v>104.37900518767164</v>
      </c>
      <c r="T38" s="79">
        <f t="shared" si="11"/>
        <v>100</v>
      </c>
      <c r="U38" s="79">
        <f t="shared" si="13"/>
        <v>97.757094903875455</v>
      </c>
      <c r="V38" s="79">
        <f t="shared" si="13"/>
        <v>95.407384714048646</v>
      </c>
      <c r="W38" s="79">
        <f t="shared" si="13"/>
        <v>93.820567640965038</v>
      </c>
      <c r="X38" s="79">
        <f t="shared" si="13"/>
        <v>90.570644324041155</v>
      </c>
      <c r="Y38" s="79">
        <f t="shared" si="13"/>
        <v>83.735122816875304</v>
      </c>
      <c r="Z38" s="79">
        <f t="shared" si="13"/>
        <v>79.981691059353793</v>
      </c>
      <c r="AA38" s="84">
        <f t="shared" si="13"/>
        <v>65.700335551461322</v>
      </c>
    </row>
    <row r="39" spans="1:27" s="17" customFormat="1" ht="13" x14ac:dyDescent="0.3">
      <c r="A39" s="20" t="s">
        <v>37</v>
      </c>
      <c r="B39" s="21">
        <v>721000</v>
      </c>
      <c r="C39" s="21">
        <v>702000</v>
      </c>
      <c r="D39" s="21">
        <v>877000</v>
      </c>
      <c r="E39" s="21">
        <v>871000</v>
      </c>
      <c r="F39" s="21">
        <v>693000</v>
      </c>
      <c r="G39" s="21">
        <v>627000</v>
      </c>
      <c r="H39" s="21">
        <v>670000</v>
      </c>
      <c r="I39" s="21">
        <v>589000</v>
      </c>
      <c r="J39" s="21">
        <v>647000</v>
      </c>
      <c r="K39" s="21">
        <v>685000</v>
      </c>
      <c r="L39" s="21">
        <v>755000</v>
      </c>
      <c r="M39" s="22">
        <v>793000</v>
      </c>
      <c r="O39" s="37" t="s">
        <v>37</v>
      </c>
      <c r="P39" s="80">
        <f t="shared" si="8"/>
        <v>104.04040404040404</v>
      </c>
      <c r="Q39" s="80">
        <f t="shared" si="9"/>
        <v>101.2987012987013</v>
      </c>
      <c r="R39" s="80">
        <f t="shared" si="10"/>
        <v>126.55122655122655</v>
      </c>
      <c r="S39" s="80">
        <f t="shared" si="12"/>
        <v>125.68542568542568</v>
      </c>
      <c r="T39" s="80">
        <f t="shared" si="11"/>
        <v>100</v>
      </c>
      <c r="U39" s="80">
        <f t="shared" si="13"/>
        <v>90.476190476190482</v>
      </c>
      <c r="V39" s="80">
        <f t="shared" si="13"/>
        <v>96.681096681096676</v>
      </c>
      <c r="W39" s="80">
        <f t="shared" si="13"/>
        <v>84.992784992784991</v>
      </c>
      <c r="X39" s="80">
        <f t="shared" si="13"/>
        <v>93.362193362193366</v>
      </c>
      <c r="Y39" s="80">
        <f t="shared" si="13"/>
        <v>98.845598845598843</v>
      </c>
      <c r="Z39" s="80">
        <f t="shared" si="13"/>
        <v>108.94660894660895</v>
      </c>
      <c r="AA39" s="85">
        <f t="shared" si="13"/>
        <v>114.43001443001442</v>
      </c>
    </row>
    <row r="40" spans="1:27" s="17" customFormat="1" ht="13" x14ac:dyDescent="0.3">
      <c r="A40" s="19" t="s">
        <v>38</v>
      </c>
      <c r="B40" s="23">
        <v>704000</v>
      </c>
      <c r="C40" s="23">
        <v>950000</v>
      </c>
      <c r="D40" s="23">
        <v>2318000</v>
      </c>
      <c r="E40" s="23">
        <v>4298000</v>
      </c>
      <c r="F40" s="23">
        <v>4307000</v>
      </c>
      <c r="G40" s="23">
        <v>3664000</v>
      </c>
      <c r="H40" s="23">
        <v>2968000</v>
      </c>
      <c r="I40" s="23">
        <v>2214000</v>
      </c>
      <c r="J40" s="23">
        <v>1547000</v>
      </c>
      <c r="K40" s="23">
        <v>1322000</v>
      </c>
      <c r="L40" s="23">
        <v>1055000</v>
      </c>
      <c r="M40" s="24">
        <v>843000</v>
      </c>
      <c r="O40" s="36" t="s">
        <v>38</v>
      </c>
      <c r="P40" s="79">
        <f t="shared" si="8"/>
        <v>16.345484095658232</v>
      </c>
      <c r="Q40" s="79">
        <f t="shared" si="9"/>
        <v>22.057116322266079</v>
      </c>
      <c r="R40" s="79">
        <f t="shared" si="10"/>
        <v>53.81936382632923</v>
      </c>
      <c r="S40" s="79">
        <f t="shared" si="12"/>
        <v>99.79103784536801</v>
      </c>
      <c r="T40" s="79">
        <f t="shared" si="11"/>
        <v>100</v>
      </c>
      <c r="U40" s="79">
        <f t="shared" si="13"/>
        <v>85.070814952403069</v>
      </c>
      <c r="V40" s="79">
        <f t="shared" si="13"/>
        <v>68.911074994195502</v>
      </c>
      <c r="W40" s="79">
        <f t="shared" si="13"/>
        <v>51.40469003947063</v>
      </c>
      <c r="X40" s="79">
        <f t="shared" si="13"/>
        <v>35.918272579521712</v>
      </c>
      <c r="Y40" s="79">
        <f t="shared" si="13"/>
        <v>30.694218713721849</v>
      </c>
      <c r="Z40" s="79">
        <f t="shared" si="13"/>
        <v>24.495008126306015</v>
      </c>
      <c r="AA40" s="84">
        <f t="shared" si="13"/>
        <v>19.572788483863476</v>
      </c>
    </row>
    <row r="41" spans="1:27" s="17" customFormat="1" ht="13" x14ac:dyDescent="0.3">
      <c r="A41" s="20" t="s">
        <v>3</v>
      </c>
      <c r="B41" s="21">
        <v>141321.75021618599</v>
      </c>
      <c r="C41" s="21">
        <v>103069.27219033201</v>
      </c>
      <c r="D41" s="21">
        <v>102736.462593078</v>
      </c>
      <c r="E41" s="21">
        <v>162416.78112745201</v>
      </c>
      <c r="F41" s="21">
        <v>209618.54165792401</v>
      </c>
      <c r="G41" s="21">
        <v>226301.90522968702</v>
      </c>
      <c r="H41" s="21">
        <v>249763.11367750101</v>
      </c>
      <c r="I41" s="21">
        <v>231715.87228774998</v>
      </c>
      <c r="J41" s="21">
        <v>186714.91515636398</v>
      </c>
      <c r="K41" s="21">
        <v>146113.99030685399</v>
      </c>
      <c r="L41" s="21">
        <v>113817.92044639499</v>
      </c>
      <c r="M41" s="22">
        <v>101273.101091384</v>
      </c>
      <c r="O41" s="37" t="s">
        <v>3</v>
      </c>
      <c r="P41" s="80">
        <f>100*B41/$F41</f>
        <v>67.418535163176841</v>
      </c>
      <c r="Q41" s="80">
        <f t="shared" si="9"/>
        <v>49.169921408255234</v>
      </c>
      <c r="R41" s="80">
        <f t="shared" si="10"/>
        <v>49.011152248513099</v>
      </c>
      <c r="S41" s="80">
        <f t="shared" si="12"/>
        <v>77.482068066526082</v>
      </c>
      <c r="T41" s="80">
        <f t="shared" si="11"/>
        <v>100</v>
      </c>
      <c r="U41" s="80">
        <f t="shared" si="13"/>
        <v>107.95891596220937</v>
      </c>
      <c r="V41" s="80">
        <f t="shared" si="13"/>
        <v>119.15125050583016</v>
      </c>
      <c r="W41" s="80">
        <f t="shared" si="13"/>
        <v>110.54168703543723</v>
      </c>
      <c r="X41" s="80">
        <f t="shared" si="13"/>
        <v>89.073663846523473</v>
      </c>
      <c r="Y41" s="80">
        <f t="shared" si="13"/>
        <v>69.704707012653998</v>
      </c>
      <c r="Z41" s="80">
        <f t="shared" si="13"/>
        <v>54.297639677378427</v>
      </c>
      <c r="AA41" s="85">
        <f t="shared" si="13"/>
        <v>48.313045349132963</v>
      </c>
    </row>
    <row r="42" spans="1:27" s="17" customFormat="1" ht="13" x14ac:dyDescent="0.3">
      <c r="A42" s="19" t="s">
        <v>7</v>
      </c>
      <c r="B42" s="23">
        <v>2868.4475105255797</v>
      </c>
      <c r="C42" s="23">
        <v>1974.2600079625799</v>
      </c>
      <c r="D42" s="23">
        <v>2254.7699976712397</v>
      </c>
      <c r="E42" s="23">
        <v>5377.3575350642204</v>
      </c>
      <c r="F42" s="23">
        <v>7060.4625828564094</v>
      </c>
      <c r="G42" s="23">
        <v>15492.762573063301</v>
      </c>
      <c r="H42" s="23">
        <v>26343.652430921702</v>
      </c>
      <c r="I42" s="23">
        <v>33169.872179627397</v>
      </c>
      <c r="J42" s="23">
        <v>28885.290369391398</v>
      </c>
      <c r="K42" s="23">
        <v>23997.722685336998</v>
      </c>
      <c r="L42" s="23">
        <v>19142.802596092199</v>
      </c>
      <c r="M42" s="24">
        <v>11613.732576370201</v>
      </c>
      <c r="O42" s="36" t="s">
        <v>7</v>
      </c>
      <c r="P42" s="79">
        <f t="shared" si="8"/>
        <v>40.626906195785104</v>
      </c>
      <c r="Q42" s="79">
        <f t="shared" si="9"/>
        <v>27.962190646775799</v>
      </c>
      <c r="R42" s="79">
        <f t="shared" si="10"/>
        <v>31.935159647274002</v>
      </c>
      <c r="S42" s="79">
        <f t="shared" si="12"/>
        <v>76.16154709354376</v>
      </c>
      <c r="T42" s="79">
        <f t="shared" si="11"/>
        <v>100</v>
      </c>
      <c r="U42" s="79">
        <f t="shared" si="13"/>
        <v>219.42985167404549</v>
      </c>
      <c r="V42" s="79">
        <f t="shared" si="13"/>
        <v>373.11510572815763</v>
      </c>
      <c r="W42" s="79">
        <f t="shared" si="13"/>
        <v>469.79743593808632</v>
      </c>
      <c r="X42" s="79">
        <f t="shared" si="13"/>
        <v>409.11328444014572</v>
      </c>
      <c r="Y42" s="79">
        <f t="shared" si="13"/>
        <v>339.8888161181697</v>
      </c>
      <c r="Z42" s="79">
        <f t="shared" si="13"/>
        <v>271.12674802035008</v>
      </c>
      <c r="AA42" s="84">
        <f t="shared" si="13"/>
        <v>164.48968378601199</v>
      </c>
    </row>
    <row r="43" spans="1:27" s="17" customFormat="1" ht="13" x14ac:dyDescent="0.3">
      <c r="A43" s="20" t="s">
        <v>90</v>
      </c>
      <c r="B43" s="21">
        <v>114504.359126091</v>
      </c>
      <c r="C43" s="21">
        <v>102881.045281887</v>
      </c>
      <c r="D43" s="21">
        <v>99119.478479027704</v>
      </c>
      <c r="E43" s="21">
        <v>125039.728656411</v>
      </c>
      <c r="F43" s="21">
        <v>157933.935716748</v>
      </c>
      <c r="G43" s="21">
        <v>188960.26703715298</v>
      </c>
      <c r="H43" s="21">
        <v>201936.82889640299</v>
      </c>
      <c r="I43" s="21">
        <v>190684.33207273402</v>
      </c>
      <c r="J43" s="21">
        <v>194714.455708861</v>
      </c>
      <c r="K43" s="21">
        <v>121449.80669021599</v>
      </c>
      <c r="L43" s="21">
        <v>84129.795789718599</v>
      </c>
      <c r="M43" s="22">
        <v>61261.878967285098</v>
      </c>
      <c r="O43" s="37" t="s">
        <v>90</v>
      </c>
      <c r="P43" s="80">
        <f t="shared" ref="P43:AA43" si="14">100*B43/$F43</f>
        <v>72.501428275334533</v>
      </c>
      <c r="Q43" s="80">
        <f t="shared" si="14"/>
        <v>65.1418232661551</v>
      </c>
      <c r="R43" s="80">
        <f t="shared" si="14"/>
        <v>62.760088912617817</v>
      </c>
      <c r="S43" s="80">
        <f t="shared" si="14"/>
        <v>79.172172901882064</v>
      </c>
      <c r="T43" s="80">
        <f t="shared" si="14"/>
        <v>100</v>
      </c>
      <c r="U43" s="80">
        <f t="shared" si="14"/>
        <v>119.64513274464977</v>
      </c>
      <c r="V43" s="80">
        <f t="shared" si="14"/>
        <v>127.86158211023972</v>
      </c>
      <c r="W43" s="80">
        <f t="shared" si="14"/>
        <v>120.73676959125702</v>
      </c>
      <c r="X43" s="80">
        <f t="shared" si="14"/>
        <v>123.28854772420684</v>
      </c>
      <c r="Y43" s="80">
        <f t="shared" si="14"/>
        <v>76.899119963700699</v>
      </c>
      <c r="Z43" s="80">
        <f t="shared" si="14"/>
        <v>53.268979467847899</v>
      </c>
      <c r="AA43" s="85">
        <f t="shared" si="14"/>
        <v>38.789560134281274</v>
      </c>
    </row>
    <row r="44" spans="1:27" s="17" customFormat="1" ht="13" x14ac:dyDescent="0.3">
      <c r="A44" s="20" t="s">
        <v>27</v>
      </c>
      <c r="B44" s="21">
        <v>4446.0000209510299</v>
      </c>
      <c r="C44" s="21">
        <v>4303.2499738037495</v>
      </c>
      <c r="D44" s="21">
        <v>4959.7500022500699</v>
      </c>
      <c r="E44" s="21">
        <v>5372.4999390542498</v>
      </c>
      <c r="F44" s="21">
        <v>5362.9999868571695</v>
      </c>
      <c r="G44" s="21">
        <v>5562.0000176131698</v>
      </c>
      <c r="H44" s="21">
        <v>5482.2499854490097</v>
      </c>
      <c r="I44" s="21">
        <v>5251.9999891519501</v>
      </c>
      <c r="J44" s="21">
        <v>4615.4999667778602</v>
      </c>
      <c r="K44" s="21">
        <v>5169.2498475313096</v>
      </c>
      <c r="L44" s="21">
        <v>4666.2499457597696</v>
      </c>
      <c r="M44" s="22">
        <v>4359.2500239610599</v>
      </c>
      <c r="O44" s="37" t="s">
        <v>27</v>
      </c>
      <c r="P44" s="80">
        <f t="shared" si="8"/>
        <v>82.901361772265801</v>
      </c>
      <c r="Q44" s="80">
        <f t="shared" si="9"/>
        <v>80.239604407039053</v>
      </c>
      <c r="R44" s="80">
        <f t="shared" si="10"/>
        <v>92.480887831524825</v>
      </c>
      <c r="S44" s="80">
        <f t="shared" si="12"/>
        <v>100.17713876972518</v>
      </c>
      <c r="T44" s="80">
        <f t="shared" si="11"/>
        <v>100.00000000000001</v>
      </c>
      <c r="U44" s="80">
        <f t="shared" si="13"/>
        <v>103.71061031593661</v>
      </c>
      <c r="V44" s="80">
        <f t="shared" si="13"/>
        <v>102.22356887719711</v>
      </c>
      <c r="W44" s="80">
        <f t="shared" si="13"/>
        <v>97.93026295026587</v>
      </c>
      <c r="X44" s="80">
        <f t="shared" si="13"/>
        <v>86.061905241261059</v>
      </c>
      <c r="Y44" s="80">
        <f t="shared" si="13"/>
        <v>96.3872806302317</v>
      </c>
      <c r="Z44" s="80">
        <f t="shared" si="13"/>
        <v>87.008203565077579</v>
      </c>
      <c r="AA44" s="85">
        <f t="shared" si="13"/>
        <v>81.283797028604369</v>
      </c>
    </row>
    <row r="45" spans="1:27" s="17" customFormat="1" ht="13" x14ac:dyDescent="0.3">
      <c r="A45" s="19" t="s">
        <v>33</v>
      </c>
      <c r="B45" s="23">
        <v>320606.68034851499</v>
      </c>
      <c r="C45" s="23">
        <v>237686.415106058</v>
      </c>
      <c r="D45" s="23">
        <v>215042.562985792</v>
      </c>
      <c r="E45" s="23">
        <v>225157.56672620701</v>
      </c>
      <c r="F45" s="23">
        <v>270560.05915999401</v>
      </c>
      <c r="G45" s="23">
        <v>277226.002730429</v>
      </c>
      <c r="H45" s="23">
        <v>294905.64186125901</v>
      </c>
      <c r="I45" s="23">
        <v>258349.83823262097</v>
      </c>
      <c r="J45" s="23">
        <v>273904.35003861698</v>
      </c>
      <c r="K45" s="23">
        <v>265017.80176162702</v>
      </c>
      <c r="L45" s="23">
        <v>186057.84606933501</v>
      </c>
      <c r="M45" s="24">
        <v>167390.22445678699</v>
      </c>
      <c r="O45" s="36" t="s">
        <v>33</v>
      </c>
      <c r="P45" s="79">
        <f t="shared" si="8"/>
        <v>118.49741656026406</v>
      </c>
      <c r="Q45" s="79">
        <f t="shared" si="9"/>
        <v>87.849779396116858</v>
      </c>
      <c r="R45" s="79">
        <f t="shared" si="10"/>
        <v>79.480527781311551</v>
      </c>
      <c r="S45" s="79">
        <f t="shared" si="12"/>
        <v>83.21907062899534</v>
      </c>
      <c r="T45" s="79">
        <f t="shared" si="11"/>
        <v>100</v>
      </c>
      <c r="U45" s="79">
        <f t="shared" si="13"/>
        <v>102.46375743379518</v>
      </c>
      <c r="V45" s="79">
        <f t="shared" si="13"/>
        <v>108.99821754062687</v>
      </c>
      <c r="W45" s="79">
        <f t="shared" si="13"/>
        <v>95.487057119486877</v>
      </c>
      <c r="X45" s="79">
        <f t="shared" si="13"/>
        <v>101.23606229574534</v>
      </c>
      <c r="Y45" s="79">
        <f t="shared" si="13"/>
        <v>97.951561137451691</v>
      </c>
      <c r="Z45" s="79">
        <f t="shared" si="13"/>
        <v>68.767669051739404</v>
      </c>
      <c r="AA45" s="84">
        <f t="shared" si="13"/>
        <v>61.868046960250638</v>
      </c>
    </row>
    <row r="46" spans="1:27" s="17" customFormat="1" ht="13" x14ac:dyDescent="0.3">
      <c r="A46" s="20"/>
      <c r="B46" s="25"/>
      <c r="C46" s="25"/>
      <c r="D46" s="25"/>
      <c r="E46" s="25"/>
      <c r="F46" s="25"/>
      <c r="G46" s="25"/>
      <c r="H46" s="25"/>
      <c r="I46" s="25"/>
      <c r="J46" s="21"/>
      <c r="K46" s="21"/>
      <c r="L46" s="21"/>
      <c r="M46" s="22"/>
      <c r="O46" s="38" t="s">
        <v>40</v>
      </c>
      <c r="P46" s="80">
        <f>AVERAGE(P5:P40)</f>
        <v>69.816737838903691</v>
      </c>
      <c r="Q46" s="80">
        <f>AVERAGE(Q5:Q40)</f>
        <v>60.854203590721731</v>
      </c>
      <c r="R46" s="80">
        <f>AVERAGE(R5:R40)</f>
        <v>73.718742086756492</v>
      </c>
      <c r="S46" s="80">
        <f>AVERAGE(S5:S40)</f>
        <v>97.32693373103379</v>
      </c>
      <c r="T46" s="80">
        <f>AVERAGE(T5:T40)</f>
        <v>100</v>
      </c>
      <c r="U46" s="80">
        <f t="shared" ref="U46:AA46" si="15">AVERAGE(U5:U40)</f>
        <v>103.13551819167847</v>
      </c>
      <c r="V46" s="80">
        <f t="shared" si="15"/>
        <v>106.0917829789079</v>
      </c>
      <c r="W46" s="80">
        <f t="shared" si="15"/>
        <v>102.50926530737213</v>
      </c>
      <c r="X46" s="80">
        <f t="shared" si="15"/>
        <v>100.07969427500507</v>
      </c>
      <c r="Y46" s="80">
        <f t="shared" si="15"/>
        <v>99.805852719195258</v>
      </c>
      <c r="Z46" s="80">
        <f t="shared" si="15"/>
        <v>93.854276082888703</v>
      </c>
      <c r="AA46" s="85">
        <f t="shared" si="15"/>
        <v>80.407750733831364</v>
      </c>
    </row>
    <row r="47" spans="1:27" s="17" customFormat="1" ht="13" x14ac:dyDescent="0.3">
      <c r="A47" s="27"/>
      <c r="B47" s="28"/>
      <c r="C47" s="28"/>
      <c r="D47" s="28"/>
      <c r="E47" s="28"/>
      <c r="F47" s="28"/>
      <c r="G47" s="28"/>
      <c r="H47" s="28"/>
      <c r="I47" s="28"/>
      <c r="J47" s="28"/>
      <c r="K47" s="28"/>
      <c r="L47" s="28"/>
      <c r="M47" s="29"/>
      <c r="O47" s="39" t="s">
        <v>74</v>
      </c>
      <c r="P47" s="82">
        <f>AVERAGE(P6,P7,P11,P12,P13,P14,P15,P16,P17,P20,P21,P24,P27,P28,P29,P31,P34,P35,P36,P37,P38,P41,P42,P44,P45,P19,P43,P18)</f>
        <v>71.530600466848668</v>
      </c>
      <c r="Q47" s="82">
        <f t="shared" ref="Q47:AA47" si="16">AVERAGE(Q6,Q7,Q11,Q12,Q13,Q14,Q15,Q16,Q17,Q20,Q21,Q24,Q27,Q28,Q29,Q31,Q34,Q35,Q36,Q37,Q38,Q41,Q42,Q44,Q45,Q19,Q43,Q18)</f>
        <v>61.221452131203726</v>
      </c>
      <c r="R47" s="82">
        <f t="shared" si="16"/>
        <v>67.202647662645802</v>
      </c>
      <c r="S47" s="82">
        <f t="shared" si="16"/>
        <v>93.111671683269563</v>
      </c>
      <c r="T47" s="82">
        <f t="shared" si="16"/>
        <v>100</v>
      </c>
      <c r="U47" s="82">
        <f t="shared" si="16"/>
        <v>111.62954571891888</v>
      </c>
      <c r="V47" s="82">
        <f t="shared" si="16"/>
        <v>123.50250421295145</v>
      </c>
      <c r="W47" s="82">
        <f t="shared" si="16"/>
        <v>124.13573681343561</v>
      </c>
      <c r="X47" s="82">
        <f t="shared" si="16"/>
        <v>116.38280082053247</v>
      </c>
      <c r="Y47" s="82">
        <f t="shared" si="16"/>
        <v>103.99618836420031</v>
      </c>
      <c r="Z47" s="82">
        <f t="shared" si="16"/>
        <v>88.432998862655083</v>
      </c>
      <c r="AA47" s="83">
        <f t="shared" si="16"/>
        <v>69.686536898002217</v>
      </c>
    </row>
    <row r="49" spans="1:19" x14ac:dyDescent="0.3">
      <c r="A49" s="4" t="s">
        <v>94</v>
      </c>
    </row>
    <row r="50" spans="1:19" ht="35.25" customHeight="1" x14ac:dyDescent="0.3">
      <c r="A50" s="7" t="s">
        <v>79</v>
      </c>
      <c r="B50" s="7"/>
      <c r="C50" s="7"/>
      <c r="D50" s="7"/>
      <c r="E50" s="7"/>
      <c r="F50" s="7"/>
      <c r="G50" s="7"/>
      <c r="H50" s="5"/>
      <c r="I50" s="5"/>
      <c r="M50" s="5"/>
      <c r="N50" s="5"/>
      <c r="O50" s="5"/>
      <c r="P50" s="5"/>
      <c r="Q50" s="5"/>
      <c r="R50" s="5"/>
      <c r="S50" s="5"/>
    </row>
  </sheetData>
  <hyperlinks>
    <hyperlink ref="J1" location="README!A1" display="back to README"/>
  </hyperlinks>
  <pageMargins left="0.70866141732283472" right="0.70866141732283472" top="0.74803149606299213" bottom="0.74803149606299213" header="0.31496062992125984" footer="0.31496062992125984"/>
  <pageSetup paperSize="9" scale="63" orientation="landscape" r:id="rId1"/>
  <headerFooter>
    <oddFooter>&amp;ROECD Database on social benefit recipeints - www.oecd.org/social/recipients.htm</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55" zoomScaleNormal="55" workbookViewId="0"/>
  </sheetViews>
  <sheetFormatPr defaultRowHeight="14" x14ac:dyDescent="0.3"/>
  <cols>
    <col min="1" max="1" width="8.6328125" style="4" customWidth="1"/>
    <col min="2" max="13" width="12.6328125" style="4" customWidth="1"/>
    <col min="14" max="14" width="8.7265625" style="4"/>
    <col min="15" max="25" width="8.6328125" style="4" customWidth="1"/>
    <col min="26" max="16384" width="8.7265625" style="4"/>
  </cols>
  <sheetData>
    <row r="1" spans="1:27" ht="18" x14ac:dyDescent="0.4">
      <c r="A1" s="9" t="s">
        <v>67</v>
      </c>
      <c r="B1" s="10"/>
      <c r="C1" s="10"/>
      <c r="D1" s="10"/>
      <c r="E1" s="10"/>
      <c r="F1" s="10"/>
      <c r="G1" s="10"/>
      <c r="H1" s="10"/>
      <c r="I1" s="10"/>
      <c r="J1" s="11" t="s">
        <v>58</v>
      </c>
      <c r="K1" s="11"/>
      <c r="L1" s="11"/>
      <c r="N1" s="12"/>
      <c r="O1" s="12" t="s">
        <v>67</v>
      </c>
      <c r="P1" s="12"/>
      <c r="Q1" s="12"/>
      <c r="R1" s="12"/>
      <c r="S1" s="12"/>
      <c r="T1" s="12"/>
      <c r="U1" s="12"/>
    </row>
    <row r="2" spans="1:27" x14ac:dyDescent="0.3">
      <c r="A2" s="13" t="s">
        <v>76</v>
      </c>
      <c r="B2" s="13"/>
      <c r="C2" s="13"/>
      <c r="D2" s="13"/>
      <c r="E2" s="13"/>
      <c r="F2" s="13"/>
      <c r="G2" s="13"/>
      <c r="H2" s="13"/>
      <c r="I2" s="13"/>
      <c r="N2" s="7"/>
      <c r="O2" s="7" t="s">
        <v>91</v>
      </c>
      <c r="P2" s="7"/>
      <c r="Q2" s="7"/>
      <c r="R2" s="7"/>
      <c r="S2" s="7"/>
      <c r="T2" s="7"/>
      <c r="U2" s="7"/>
    </row>
    <row r="3" spans="1:27" ht="18" x14ac:dyDescent="0.4">
      <c r="A3" s="9"/>
      <c r="B3" s="10"/>
      <c r="C3" s="10"/>
      <c r="D3" s="10"/>
      <c r="E3" s="10"/>
      <c r="F3" s="10"/>
      <c r="G3" s="10"/>
      <c r="H3" s="10"/>
      <c r="I3" s="10"/>
      <c r="J3" s="11"/>
      <c r="K3" s="11"/>
      <c r="L3" s="11"/>
      <c r="M3" s="10"/>
      <c r="N3" s="10"/>
      <c r="O3" s="10"/>
      <c r="P3" s="10"/>
      <c r="Q3" s="10"/>
      <c r="R3" s="10"/>
      <c r="S3" s="10"/>
      <c r="T3" s="10"/>
      <c r="U3" s="10"/>
    </row>
    <row r="4" spans="1:27" s="17" customFormat="1" ht="13.5" thickBot="1" x14ac:dyDescent="0.35">
      <c r="A4" s="14"/>
      <c r="B4" s="15" t="s">
        <v>41</v>
      </c>
      <c r="C4" s="15" t="s">
        <v>42</v>
      </c>
      <c r="D4" s="15" t="s">
        <v>43</v>
      </c>
      <c r="E4" s="15" t="s">
        <v>44</v>
      </c>
      <c r="F4" s="15" t="s">
        <v>45</v>
      </c>
      <c r="G4" s="15" t="s">
        <v>46</v>
      </c>
      <c r="H4" s="15" t="s">
        <v>65</v>
      </c>
      <c r="I4" s="15" t="s">
        <v>66</v>
      </c>
      <c r="J4" s="15" t="s">
        <v>70</v>
      </c>
      <c r="K4" s="15" t="s">
        <v>71</v>
      </c>
      <c r="L4" s="15" t="s">
        <v>92</v>
      </c>
      <c r="M4" s="16" t="s">
        <v>93</v>
      </c>
      <c r="O4" s="14"/>
      <c r="P4" s="15" t="s">
        <v>41</v>
      </c>
      <c r="Q4" s="15" t="s">
        <v>42</v>
      </c>
      <c r="R4" s="15" t="s">
        <v>43</v>
      </c>
      <c r="S4" s="15" t="s">
        <v>44</v>
      </c>
      <c r="T4" s="15" t="s">
        <v>45</v>
      </c>
      <c r="U4" s="15" t="s">
        <v>46</v>
      </c>
      <c r="V4" s="15" t="s">
        <v>65</v>
      </c>
      <c r="W4" s="15" t="s">
        <v>66</v>
      </c>
      <c r="X4" s="15" t="s">
        <v>70</v>
      </c>
      <c r="Y4" s="15" t="s">
        <v>71</v>
      </c>
      <c r="Z4" s="15" t="s">
        <v>92</v>
      </c>
      <c r="AA4" s="58" t="s">
        <v>93</v>
      </c>
    </row>
    <row r="5" spans="1:27" s="17" customFormat="1" ht="13.5" thickTop="1" x14ac:dyDescent="0.3">
      <c r="A5" s="18" t="s">
        <v>0</v>
      </c>
      <c r="B5" s="1">
        <v>14044151</v>
      </c>
      <c r="C5" s="1">
        <v>14343136</v>
      </c>
      <c r="D5" s="1">
        <v>14643047</v>
      </c>
      <c r="E5" s="1">
        <v>14846377</v>
      </c>
      <c r="F5" s="1">
        <v>15018500</v>
      </c>
      <c r="G5" s="1">
        <v>15215618</v>
      </c>
      <c r="H5" s="1">
        <v>15419825</v>
      </c>
      <c r="I5" s="1">
        <v>15593816</v>
      </c>
      <c r="J5" s="1">
        <v>15762174</v>
      </c>
      <c r="K5" s="1">
        <v>15946059</v>
      </c>
      <c r="L5" s="1">
        <v>16171910</v>
      </c>
      <c r="M5" s="2">
        <v>16375787</v>
      </c>
      <c r="O5" s="19" t="s">
        <v>0</v>
      </c>
      <c r="P5" s="79">
        <f t="shared" ref="P5:S19" si="0">100*B5/$F5</f>
        <v>93.51234144555049</v>
      </c>
      <c r="Q5" s="79">
        <f t="shared" si="0"/>
        <v>95.503119485967304</v>
      </c>
      <c r="R5" s="79">
        <f t="shared" si="0"/>
        <v>97.500063255318437</v>
      </c>
      <c r="S5" s="79">
        <f t="shared" si="0"/>
        <v>98.853926823584246</v>
      </c>
      <c r="T5" s="79">
        <f t="shared" ref="T5:T45" si="1">100*F5/$F5</f>
        <v>100</v>
      </c>
      <c r="U5" s="79">
        <f t="shared" ref="U5:AA19" si="2">100*G5/$F5</f>
        <v>101.31250124846024</v>
      </c>
      <c r="V5" s="79">
        <f t="shared" si="2"/>
        <v>102.67220428138629</v>
      </c>
      <c r="W5" s="79">
        <f t="shared" si="2"/>
        <v>103.83071545094384</v>
      </c>
      <c r="X5" s="79">
        <f t="shared" si="2"/>
        <v>104.9517195458934</v>
      </c>
      <c r="Y5" s="79">
        <f t="shared" si="2"/>
        <v>106.17610946499317</v>
      </c>
      <c r="Z5" s="79">
        <f t="shared" si="2"/>
        <v>107.67992808869062</v>
      </c>
      <c r="AA5" s="84">
        <f t="shared" si="2"/>
        <v>109.03743383160769</v>
      </c>
    </row>
    <row r="6" spans="1:27" s="17" customFormat="1" ht="13" x14ac:dyDescent="0.3">
      <c r="A6" s="20" t="s">
        <v>1</v>
      </c>
      <c r="B6" s="21">
        <v>5596446</v>
      </c>
      <c r="C6" s="21">
        <v>5615845</v>
      </c>
      <c r="D6" s="21">
        <v>5626913</v>
      </c>
      <c r="E6" s="21">
        <v>5644186</v>
      </c>
      <c r="F6" s="21">
        <v>5675483</v>
      </c>
      <c r="G6" s="21">
        <v>5693436</v>
      </c>
      <c r="H6" s="21">
        <v>5716968</v>
      </c>
      <c r="I6" s="21">
        <v>5750115</v>
      </c>
      <c r="J6" s="21">
        <v>5802410</v>
      </c>
      <c r="K6" s="21">
        <v>5868198</v>
      </c>
      <c r="L6" s="21">
        <v>5891186</v>
      </c>
      <c r="M6" s="22">
        <v>5904434</v>
      </c>
      <c r="O6" s="20" t="s">
        <v>1</v>
      </c>
      <c r="P6" s="80">
        <f t="shared" si="0"/>
        <v>98.60739605774522</v>
      </c>
      <c r="Q6" s="80">
        <f t="shared" si="0"/>
        <v>98.949199565922413</v>
      </c>
      <c r="R6" s="80">
        <f t="shared" si="0"/>
        <v>99.144213805239133</v>
      </c>
      <c r="S6" s="80">
        <f t="shared" si="0"/>
        <v>99.448557946521902</v>
      </c>
      <c r="T6" s="80">
        <f t="shared" si="1"/>
        <v>100</v>
      </c>
      <c r="U6" s="80">
        <f t="shared" si="2"/>
        <v>100.31632550040234</v>
      </c>
      <c r="V6" s="80">
        <f t="shared" si="2"/>
        <v>100.73095100452244</v>
      </c>
      <c r="W6" s="80">
        <f t="shared" si="2"/>
        <v>101.31498940266405</v>
      </c>
      <c r="X6" s="80">
        <f t="shared" si="2"/>
        <v>102.23640877789609</v>
      </c>
      <c r="Y6" s="80">
        <f t="shared" si="2"/>
        <v>103.3955700334227</v>
      </c>
      <c r="Z6" s="80">
        <f t="shared" si="2"/>
        <v>103.80061045024715</v>
      </c>
      <c r="AA6" s="85">
        <f t="shared" si="2"/>
        <v>104.03403551732954</v>
      </c>
    </row>
    <row r="7" spans="1:27" s="17" customFormat="1" ht="13" x14ac:dyDescent="0.3">
      <c r="A7" s="19" t="s">
        <v>2</v>
      </c>
      <c r="B7" s="23">
        <v>7011715</v>
      </c>
      <c r="C7" s="23">
        <v>7074056</v>
      </c>
      <c r="D7" s="23">
        <v>7124475</v>
      </c>
      <c r="E7" s="23">
        <v>7179722</v>
      </c>
      <c r="F7" s="23">
        <v>7225048</v>
      </c>
      <c r="G7" s="23">
        <v>7246905</v>
      </c>
      <c r="H7" s="23">
        <v>7258956</v>
      </c>
      <c r="I7" s="23">
        <v>7268181</v>
      </c>
      <c r="J7" s="23">
        <v>7283749</v>
      </c>
      <c r="K7" s="23">
        <v>7300061</v>
      </c>
      <c r="L7" s="23">
        <v>7312259</v>
      </c>
      <c r="M7" s="24">
        <v>7325392</v>
      </c>
      <c r="O7" s="19" t="s">
        <v>2</v>
      </c>
      <c r="P7" s="79">
        <f t="shared" si="0"/>
        <v>97.047313734109451</v>
      </c>
      <c r="Q7" s="79">
        <f t="shared" si="0"/>
        <v>97.910159212783086</v>
      </c>
      <c r="R7" s="79">
        <f t="shared" si="0"/>
        <v>98.607995407089334</v>
      </c>
      <c r="S7" s="79">
        <f t="shared" si="0"/>
        <v>99.372654686861594</v>
      </c>
      <c r="T7" s="79">
        <f t="shared" si="1"/>
        <v>100</v>
      </c>
      <c r="U7" s="79">
        <f t="shared" si="2"/>
        <v>100.30251702134021</v>
      </c>
      <c r="V7" s="79">
        <f t="shared" si="2"/>
        <v>100.46931176097377</v>
      </c>
      <c r="W7" s="79">
        <f t="shared" si="2"/>
        <v>100.59699257361335</v>
      </c>
      <c r="X7" s="79">
        <f t="shared" si="2"/>
        <v>100.81246519054268</v>
      </c>
      <c r="Y7" s="79">
        <f t="shared" si="2"/>
        <v>101.03823531691415</v>
      </c>
      <c r="Z7" s="79">
        <f t="shared" si="2"/>
        <v>101.20706464510685</v>
      </c>
      <c r="AA7" s="84">
        <f t="shared" si="2"/>
        <v>101.38883506379473</v>
      </c>
    </row>
    <row r="8" spans="1:27" s="17" customFormat="1" ht="13" x14ac:dyDescent="0.3">
      <c r="A8" s="20" t="s">
        <v>4</v>
      </c>
      <c r="B8" s="21">
        <v>22846326</v>
      </c>
      <c r="C8" s="21">
        <v>23089663</v>
      </c>
      <c r="D8" s="21">
        <v>23339416</v>
      </c>
      <c r="E8" s="21">
        <v>23578701</v>
      </c>
      <c r="F8" s="21">
        <v>23755272</v>
      </c>
      <c r="G8" s="21">
        <v>23898991</v>
      </c>
      <c r="H8" s="21">
        <v>24025919</v>
      </c>
      <c r="I8" s="21">
        <v>24143101</v>
      </c>
      <c r="J8" s="21">
        <v>24186838</v>
      </c>
      <c r="K8" s="21">
        <v>24322695</v>
      </c>
      <c r="L8" s="21">
        <v>24491121</v>
      </c>
      <c r="M8" s="22">
        <v>24727903</v>
      </c>
      <c r="O8" s="20" t="s">
        <v>4</v>
      </c>
      <c r="P8" s="80">
        <f t="shared" si="0"/>
        <v>96.173708303571516</v>
      </c>
      <c r="Q8" s="80">
        <f t="shared" si="0"/>
        <v>97.198057761662341</v>
      </c>
      <c r="R8" s="80">
        <f t="shared" si="0"/>
        <v>98.249415961223264</v>
      </c>
      <c r="S8" s="80">
        <f t="shared" si="0"/>
        <v>99.256708153036513</v>
      </c>
      <c r="T8" s="80">
        <f t="shared" si="1"/>
        <v>100</v>
      </c>
      <c r="U8" s="80">
        <f t="shared" si="2"/>
        <v>100.60499833468545</v>
      </c>
      <c r="V8" s="80">
        <f t="shared" si="2"/>
        <v>101.13931341219751</v>
      </c>
      <c r="W8" s="80">
        <f t="shared" si="2"/>
        <v>101.63260180729566</v>
      </c>
      <c r="X8" s="80">
        <f t="shared" si="2"/>
        <v>101.81671672713324</v>
      </c>
      <c r="Y8" s="80">
        <f t="shared" si="2"/>
        <v>102.38861925049733</v>
      </c>
      <c r="Z8" s="80">
        <f t="shared" si="2"/>
        <v>103.0976239716388</v>
      </c>
      <c r="AA8" s="85">
        <f t="shared" si="2"/>
        <v>104.09437955498889</v>
      </c>
    </row>
    <row r="9" spans="1:27" s="17" customFormat="1" ht="13" x14ac:dyDescent="0.3">
      <c r="A9" s="19" t="s">
        <v>5</v>
      </c>
      <c r="B9" s="23">
        <v>5141540</v>
      </c>
      <c r="C9" s="23">
        <v>5209668</v>
      </c>
      <c r="D9" s="23">
        <v>5271812</v>
      </c>
      <c r="E9" s="23">
        <v>5317634</v>
      </c>
      <c r="F9" s="23">
        <v>5372242</v>
      </c>
      <c r="G9" s="23">
        <v>5417347</v>
      </c>
      <c r="H9" s="23">
        <v>5467224</v>
      </c>
      <c r="I9" s="23">
        <v>5520862</v>
      </c>
      <c r="J9" s="23">
        <v>5571198</v>
      </c>
      <c r="K9" s="23">
        <v>5618390</v>
      </c>
      <c r="L9" s="23">
        <v>5653105</v>
      </c>
      <c r="M9" s="24">
        <v>5673775</v>
      </c>
      <c r="O9" s="19" t="s">
        <v>5</v>
      </c>
      <c r="P9" s="79">
        <f t="shared" si="0"/>
        <v>95.705666274899755</v>
      </c>
      <c r="Q9" s="79">
        <f t="shared" si="0"/>
        <v>96.973814656897432</v>
      </c>
      <c r="R9" s="79">
        <f t="shared" si="0"/>
        <v>98.130575651655306</v>
      </c>
      <c r="S9" s="79">
        <f t="shared" si="0"/>
        <v>98.98351563462704</v>
      </c>
      <c r="T9" s="79">
        <f t="shared" si="1"/>
        <v>100</v>
      </c>
      <c r="U9" s="79">
        <f t="shared" si="2"/>
        <v>100.83959359984155</v>
      </c>
      <c r="V9" s="79">
        <f t="shared" si="2"/>
        <v>101.76801417359829</v>
      </c>
      <c r="W9" s="79">
        <f t="shared" si="2"/>
        <v>102.76644276263058</v>
      </c>
      <c r="X9" s="79">
        <f t="shared" si="2"/>
        <v>103.70340725529491</v>
      </c>
      <c r="Y9" s="79">
        <f t="shared" si="2"/>
        <v>104.58184869557253</v>
      </c>
      <c r="Z9" s="79">
        <f t="shared" si="2"/>
        <v>105.22804073234229</v>
      </c>
      <c r="AA9" s="84">
        <f t="shared" si="2"/>
        <v>105.61279629622047</v>
      </c>
    </row>
    <row r="10" spans="1:27" s="17" customFormat="1" ht="13" x14ac:dyDescent="0.3">
      <c r="A10" s="20" t="s">
        <v>6</v>
      </c>
      <c r="B10" s="21">
        <v>11200341</v>
      </c>
      <c r="C10" s="21">
        <v>11375175</v>
      </c>
      <c r="D10" s="21">
        <v>11541067</v>
      </c>
      <c r="E10" s="21">
        <v>11697176</v>
      </c>
      <c r="F10" s="21">
        <v>11851404</v>
      </c>
      <c r="G10" s="21">
        <v>11998670</v>
      </c>
      <c r="H10" s="21">
        <v>12125123</v>
      </c>
      <c r="I10" s="21">
        <v>12251374</v>
      </c>
      <c r="J10" s="21">
        <v>12369304</v>
      </c>
      <c r="K10" s="21">
        <v>12488678</v>
      </c>
      <c r="L10" s="21">
        <v>12658694</v>
      </c>
      <c r="M10" s="22">
        <v>12890070</v>
      </c>
      <c r="O10" s="20" t="s">
        <v>6</v>
      </c>
      <c r="P10" s="80">
        <f t="shared" si="0"/>
        <v>94.506448349917022</v>
      </c>
      <c r="Q10" s="80">
        <f t="shared" si="0"/>
        <v>95.981665969702831</v>
      </c>
      <c r="R10" s="80">
        <f t="shared" si="0"/>
        <v>97.381432613384874</v>
      </c>
      <c r="S10" s="80">
        <f t="shared" si="0"/>
        <v>98.698652075315294</v>
      </c>
      <c r="T10" s="80">
        <f t="shared" si="1"/>
        <v>100</v>
      </c>
      <c r="U10" s="80">
        <f t="shared" si="2"/>
        <v>101.24260382989222</v>
      </c>
      <c r="V10" s="80">
        <f t="shared" si="2"/>
        <v>102.30959133618262</v>
      </c>
      <c r="W10" s="80">
        <f t="shared" si="2"/>
        <v>103.3748744030665</v>
      </c>
      <c r="X10" s="80">
        <f t="shared" si="2"/>
        <v>104.3699463793488</v>
      </c>
      <c r="Y10" s="80">
        <f t="shared" si="2"/>
        <v>105.37720256604196</v>
      </c>
      <c r="Z10" s="80">
        <f t="shared" si="2"/>
        <v>106.81176677463699</v>
      </c>
      <c r="AA10" s="85">
        <f t="shared" si="2"/>
        <v>108.76407554750475</v>
      </c>
    </row>
    <row r="11" spans="1:27" s="17" customFormat="1" ht="13" x14ac:dyDescent="0.3">
      <c r="A11" s="19" t="s">
        <v>8</v>
      </c>
      <c r="B11" s="23">
        <v>7350513</v>
      </c>
      <c r="C11" s="23">
        <v>7414532</v>
      </c>
      <c r="D11" s="23">
        <v>7425083</v>
      </c>
      <c r="E11" s="23">
        <v>7394316</v>
      </c>
      <c r="F11" s="23">
        <v>7295598</v>
      </c>
      <c r="G11" s="23">
        <v>7224196</v>
      </c>
      <c r="H11" s="23">
        <v>7145822</v>
      </c>
      <c r="I11" s="23">
        <v>7082686</v>
      </c>
      <c r="J11" s="23">
        <v>7024962</v>
      </c>
      <c r="K11" s="23">
        <v>6969535</v>
      </c>
      <c r="L11" s="23">
        <v>6916867</v>
      </c>
      <c r="M11" s="24">
        <v>6881729</v>
      </c>
      <c r="O11" s="19" t="s">
        <v>8</v>
      </c>
      <c r="P11" s="79">
        <f t="shared" si="0"/>
        <v>100.75271417092883</v>
      </c>
      <c r="Q11" s="79">
        <f t="shared" si="0"/>
        <v>101.63021591924335</v>
      </c>
      <c r="R11" s="79">
        <f t="shared" si="0"/>
        <v>101.77483737453736</v>
      </c>
      <c r="S11" s="79">
        <f t="shared" si="0"/>
        <v>101.35311731814171</v>
      </c>
      <c r="T11" s="79">
        <f t="shared" si="1"/>
        <v>100</v>
      </c>
      <c r="U11" s="79">
        <f t="shared" si="2"/>
        <v>99.021300241597743</v>
      </c>
      <c r="V11" s="79">
        <f t="shared" si="2"/>
        <v>97.947036007192281</v>
      </c>
      <c r="W11" s="79">
        <f t="shared" si="2"/>
        <v>97.081637447677352</v>
      </c>
      <c r="X11" s="79">
        <f t="shared" si="2"/>
        <v>96.290420607056475</v>
      </c>
      <c r="Y11" s="79">
        <f t="shared" si="2"/>
        <v>95.530688505589268</v>
      </c>
      <c r="Z11" s="79">
        <f t="shared" si="2"/>
        <v>94.808773729034954</v>
      </c>
      <c r="AA11" s="84">
        <f t="shared" si="2"/>
        <v>94.327140832046936</v>
      </c>
    </row>
    <row r="12" spans="1:27" s="17" customFormat="1" ht="13" x14ac:dyDescent="0.3">
      <c r="A12" s="20" t="s">
        <v>9</v>
      </c>
      <c r="B12" s="21">
        <v>54495823</v>
      </c>
      <c r="C12" s="21">
        <v>54275818</v>
      </c>
      <c r="D12" s="21">
        <v>54006063</v>
      </c>
      <c r="E12" s="21">
        <v>53922000</v>
      </c>
      <c r="F12" s="21">
        <v>52856734</v>
      </c>
      <c r="G12" s="21">
        <v>53038578</v>
      </c>
      <c r="H12" s="21">
        <v>53198954</v>
      </c>
      <c r="I12" s="21">
        <v>53347162</v>
      </c>
      <c r="J12" s="21">
        <v>53708240</v>
      </c>
      <c r="K12" s="21">
        <v>53978882</v>
      </c>
      <c r="L12" s="21">
        <v>53937129</v>
      </c>
      <c r="M12" s="22">
        <v>53881905</v>
      </c>
      <c r="O12" s="20" t="s">
        <v>9</v>
      </c>
      <c r="P12" s="80">
        <f t="shared" si="0"/>
        <v>103.1010031758678</v>
      </c>
      <c r="Q12" s="80">
        <f t="shared" si="0"/>
        <v>102.68477428060538</v>
      </c>
      <c r="R12" s="80">
        <f t="shared" si="0"/>
        <v>102.17442303567223</v>
      </c>
      <c r="S12" s="80">
        <f t="shared" si="0"/>
        <v>102.01538369737335</v>
      </c>
      <c r="T12" s="80">
        <f t="shared" si="1"/>
        <v>100</v>
      </c>
      <c r="U12" s="80">
        <f t="shared" si="2"/>
        <v>100.34403185032204</v>
      </c>
      <c r="V12" s="80">
        <f t="shared" si="2"/>
        <v>100.64744825134296</v>
      </c>
      <c r="W12" s="80">
        <f t="shared" si="2"/>
        <v>100.92784393375497</v>
      </c>
      <c r="X12" s="80">
        <f t="shared" si="2"/>
        <v>101.61096975836608</v>
      </c>
      <c r="Y12" s="80">
        <f t="shared" si="2"/>
        <v>102.12299912438782</v>
      </c>
      <c r="Z12" s="80">
        <f t="shared" si="2"/>
        <v>102.04400635120588</v>
      </c>
      <c r="AA12" s="85">
        <f t="shared" si="2"/>
        <v>101.9395277052116</v>
      </c>
    </row>
    <row r="13" spans="1:27" s="17" customFormat="1" ht="13" x14ac:dyDescent="0.3">
      <c r="A13" s="19" t="s">
        <v>10</v>
      </c>
      <c r="B13" s="23">
        <v>3602919</v>
      </c>
      <c r="C13" s="23">
        <v>3616892</v>
      </c>
      <c r="D13" s="23">
        <v>3625818</v>
      </c>
      <c r="E13" s="23">
        <v>3626712</v>
      </c>
      <c r="F13" s="23">
        <v>3623041</v>
      </c>
      <c r="G13" s="23">
        <v>3619763</v>
      </c>
      <c r="H13" s="23">
        <v>3621949</v>
      </c>
      <c r="I13" s="23">
        <v>3634670</v>
      </c>
      <c r="J13" s="23">
        <v>3654877</v>
      </c>
      <c r="K13" s="23">
        <v>3678647</v>
      </c>
      <c r="L13" s="23">
        <v>3694468</v>
      </c>
      <c r="M13" s="24">
        <v>3703664</v>
      </c>
      <c r="O13" s="19" t="s">
        <v>10</v>
      </c>
      <c r="P13" s="79">
        <f t="shared" si="0"/>
        <v>99.444610204521567</v>
      </c>
      <c r="Q13" s="79">
        <f t="shared" si="0"/>
        <v>99.830280695139805</v>
      </c>
      <c r="R13" s="79">
        <f t="shared" si="0"/>
        <v>100.07664831836018</v>
      </c>
      <c r="S13" s="79">
        <f t="shared" si="0"/>
        <v>100.10132372225432</v>
      </c>
      <c r="T13" s="79">
        <f t="shared" si="1"/>
        <v>100</v>
      </c>
      <c r="U13" s="79">
        <f t="shared" si="2"/>
        <v>99.909523519054844</v>
      </c>
      <c r="V13" s="79">
        <f t="shared" si="2"/>
        <v>99.969859573766897</v>
      </c>
      <c r="W13" s="79">
        <f t="shared" si="2"/>
        <v>100.32097345848419</v>
      </c>
      <c r="X13" s="79">
        <f t="shared" si="2"/>
        <v>100.87870934941117</v>
      </c>
      <c r="Y13" s="79">
        <f t="shared" si="2"/>
        <v>101.53478804131667</v>
      </c>
      <c r="Z13" s="79">
        <f t="shared" si="2"/>
        <v>101.97146540709862</v>
      </c>
      <c r="AA13" s="84">
        <f t="shared" si="2"/>
        <v>102.22528533350851</v>
      </c>
    </row>
    <row r="14" spans="1:27" s="17" customFormat="1" ht="13" x14ac:dyDescent="0.3">
      <c r="A14" s="20" t="s">
        <v>11</v>
      </c>
      <c r="B14" s="21">
        <v>31188438</v>
      </c>
      <c r="C14" s="21">
        <v>31647959</v>
      </c>
      <c r="D14" s="21">
        <v>31756902</v>
      </c>
      <c r="E14" s="21">
        <v>31705439</v>
      </c>
      <c r="F14" s="21">
        <v>31644057</v>
      </c>
      <c r="G14" s="21">
        <v>31504521</v>
      </c>
      <c r="H14" s="21">
        <v>31177111</v>
      </c>
      <c r="I14" s="21">
        <v>30894887</v>
      </c>
      <c r="J14" s="21">
        <v>30751014</v>
      </c>
      <c r="K14" s="21">
        <v>30692054</v>
      </c>
      <c r="L14" s="21">
        <v>30673951</v>
      </c>
      <c r="M14" s="22">
        <v>30773226</v>
      </c>
      <c r="O14" s="20" t="s">
        <v>11</v>
      </c>
      <c r="P14" s="80">
        <f t="shared" si="0"/>
        <v>98.560175138099396</v>
      </c>
      <c r="Q14" s="80">
        <f t="shared" si="0"/>
        <v>100.01233090940268</v>
      </c>
      <c r="R14" s="80">
        <f t="shared" si="0"/>
        <v>100.35660724539841</v>
      </c>
      <c r="S14" s="80">
        <f t="shared" si="0"/>
        <v>100.19397639183876</v>
      </c>
      <c r="T14" s="80">
        <f t="shared" si="1"/>
        <v>100</v>
      </c>
      <c r="U14" s="80">
        <f t="shared" si="2"/>
        <v>99.559045162887926</v>
      </c>
      <c r="V14" s="80">
        <f t="shared" si="2"/>
        <v>98.524380107139862</v>
      </c>
      <c r="W14" s="80">
        <f t="shared" si="2"/>
        <v>97.632509636801629</v>
      </c>
      <c r="X14" s="80">
        <f t="shared" si="2"/>
        <v>97.177849224579518</v>
      </c>
      <c r="Y14" s="80">
        <f t="shared" si="2"/>
        <v>96.991526718587323</v>
      </c>
      <c r="Z14" s="80">
        <f t="shared" si="2"/>
        <v>96.934318504103317</v>
      </c>
      <c r="AA14" s="85">
        <f t="shared" si="2"/>
        <v>97.248042499733842</v>
      </c>
    </row>
    <row r="15" spans="1:27" s="17" customFormat="1" ht="13" x14ac:dyDescent="0.3">
      <c r="A15" s="19" t="s">
        <v>12</v>
      </c>
      <c r="B15" s="23">
        <v>908660</v>
      </c>
      <c r="C15" s="23">
        <v>904805</v>
      </c>
      <c r="D15" s="23">
        <v>901230</v>
      </c>
      <c r="E15" s="23">
        <v>896380</v>
      </c>
      <c r="F15" s="23">
        <v>889264</v>
      </c>
      <c r="G15" s="23">
        <v>880150</v>
      </c>
      <c r="H15" s="23">
        <v>870656</v>
      </c>
      <c r="I15" s="23">
        <v>861667</v>
      </c>
      <c r="J15" s="23">
        <v>855750</v>
      </c>
      <c r="K15" s="23">
        <v>850864</v>
      </c>
      <c r="L15" s="23">
        <v>846537</v>
      </c>
      <c r="M15" s="24">
        <v>845537</v>
      </c>
      <c r="O15" s="19" t="s">
        <v>12</v>
      </c>
      <c r="P15" s="79">
        <f t="shared" si="0"/>
        <v>102.18112956332428</v>
      </c>
      <c r="Q15" s="79">
        <f t="shared" si="0"/>
        <v>101.74762500224905</v>
      </c>
      <c r="R15" s="79">
        <f t="shared" si="0"/>
        <v>101.3456071537811</v>
      </c>
      <c r="S15" s="79">
        <f t="shared" si="0"/>
        <v>100.80021231040502</v>
      </c>
      <c r="T15" s="79">
        <f t="shared" si="1"/>
        <v>100</v>
      </c>
      <c r="U15" s="79">
        <f t="shared" si="2"/>
        <v>98.975107504633044</v>
      </c>
      <c r="V15" s="79">
        <f t="shared" si="2"/>
        <v>97.907483042156215</v>
      </c>
      <c r="W15" s="79">
        <f t="shared" si="2"/>
        <v>96.896647114917499</v>
      </c>
      <c r="X15" s="79">
        <f t="shared" si="2"/>
        <v>96.23126540599867</v>
      </c>
      <c r="Y15" s="79">
        <f t="shared" si="2"/>
        <v>95.681822271001636</v>
      </c>
      <c r="Z15" s="79">
        <f t="shared" si="2"/>
        <v>95.195240108674142</v>
      </c>
      <c r="AA15" s="84">
        <f t="shared" si="2"/>
        <v>95.082787563648139</v>
      </c>
    </row>
    <row r="16" spans="1:27" s="17" customFormat="1" ht="13" x14ac:dyDescent="0.3">
      <c r="A16" s="20" t="s">
        <v>13</v>
      </c>
      <c r="B16" s="21">
        <v>3518859</v>
      </c>
      <c r="C16" s="21">
        <v>3536873</v>
      </c>
      <c r="D16" s="21">
        <v>3547872</v>
      </c>
      <c r="E16" s="21">
        <v>3549605</v>
      </c>
      <c r="F16" s="21">
        <v>3539601</v>
      </c>
      <c r="G16" s="21">
        <v>3524863</v>
      </c>
      <c r="H16" s="21">
        <v>3508396</v>
      </c>
      <c r="I16" s="21">
        <v>3491727</v>
      </c>
      <c r="J16" s="21">
        <v>3475969</v>
      </c>
      <c r="K16" s="21">
        <v>3463659</v>
      </c>
      <c r="L16" s="21">
        <v>3451264</v>
      </c>
      <c r="M16" s="22">
        <v>3437117</v>
      </c>
      <c r="O16" s="20" t="s">
        <v>13</v>
      </c>
      <c r="P16" s="80">
        <f t="shared" si="0"/>
        <v>99.414001747654609</v>
      </c>
      <c r="Q16" s="80">
        <f t="shared" si="0"/>
        <v>99.922929166309984</v>
      </c>
      <c r="R16" s="80">
        <f t="shared" si="0"/>
        <v>100.23367040522363</v>
      </c>
      <c r="S16" s="80">
        <f t="shared" si="0"/>
        <v>100.28263072589255</v>
      </c>
      <c r="T16" s="80">
        <f t="shared" si="1"/>
        <v>100</v>
      </c>
      <c r="U16" s="80">
        <f t="shared" si="2"/>
        <v>99.583625386025147</v>
      </c>
      <c r="V16" s="80">
        <f t="shared" si="2"/>
        <v>99.118403458468904</v>
      </c>
      <c r="W16" s="80">
        <f t="shared" si="2"/>
        <v>98.6474746729928</v>
      </c>
      <c r="X16" s="80">
        <f t="shared" si="2"/>
        <v>98.202283251699839</v>
      </c>
      <c r="Y16" s="80">
        <f t="shared" si="2"/>
        <v>97.854503939850844</v>
      </c>
      <c r="Z16" s="80">
        <f t="shared" si="2"/>
        <v>97.504323227392007</v>
      </c>
      <c r="AA16" s="85">
        <f t="shared" si="2"/>
        <v>97.104645410598536</v>
      </c>
    </row>
    <row r="17" spans="1:27" s="17" customFormat="1" ht="13" x14ac:dyDescent="0.3">
      <c r="A17" s="19" t="s">
        <v>14</v>
      </c>
      <c r="B17" s="23">
        <v>41546796</v>
      </c>
      <c r="C17" s="23">
        <v>41716240</v>
      </c>
      <c r="D17" s="23">
        <v>41830652</v>
      </c>
      <c r="E17" s="23">
        <v>41942890</v>
      </c>
      <c r="F17" s="23">
        <v>41969558</v>
      </c>
      <c r="G17" s="23">
        <v>41897771</v>
      </c>
      <c r="H17" s="23">
        <v>41836202</v>
      </c>
      <c r="I17" s="23">
        <v>41893489</v>
      </c>
      <c r="J17" s="23">
        <v>41810564</v>
      </c>
      <c r="K17" s="23">
        <v>41741244</v>
      </c>
      <c r="L17" s="23">
        <v>41674636</v>
      </c>
      <c r="M17" s="24">
        <v>41596244</v>
      </c>
      <c r="O17" s="19" t="s">
        <v>14</v>
      </c>
      <c r="P17" s="79">
        <f t="shared" si="0"/>
        <v>98.992693704327309</v>
      </c>
      <c r="Q17" s="79">
        <f t="shared" si="0"/>
        <v>99.396424427438575</v>
      </c>
      <c r="R17" s="79">
        <f t="shared" si="0"/>
        <v>99.669031539479164</v>
      </c>
      <c r="S17" s="79">
        <f t="shared" si="0"/>
        <v>99.936458706570136</v>
      </c>
      <c r="T17" s="79">
        <f t="shared" si="1"/>
        <v>100</v>
      </c>
      <c r="U17" s="79">
        <f t="shared" si="2"/>
        <v>99.82895459609081</v>
      </c>
      <c r="V17" s="79">
        <f t="shared" si="2"/>
        <v>99.682255409980726</v>
      </c>
      <c r="W17" s="79">
        <f t="shared" si="2"/>
        <v>99.818751963029968</v>
      </c>
      <c r="X17" s="79">
        <f t="shared" si="2"/>
        <v>99.621168276301603</v>
      </c>
      <c r="Y17" s="79">
        <f t="shared" si="2"/>
        <v>99.456000942397338</v>
      </c>
      <c r="Z17" s="79">
        <f t="shared" si="2"/>
        <v>99.297295434943578</v>
      </c>
      <c r="AA17" s="84">
        <f t="shared" si="2"/>
        <v>99.110512433797851</v>
      </c>
    </row>
    <row r="18" spans="1:27" s="17" customFormat="1" ht="13" x14ac:dyDescent="0.3">
      <c r="A18" s="20" t="s">
        <v>15</v>
      </c>
      <c r="B18" s="21">
        <v>40691232</v>
      </c>
      <c r="C18" s="21">
        <v>40993002</v>
      </c>
      <c r="D18" s="21">
        <v>41206422</v>
      </c>
      <c r="E18" s="21">
        <v>41443544</v>
      </c>
      <c r="F18" s="21">
        <v>41710756</v>
      </c>
      <c r="G18" s="21">
        <v>41650364</v>
      </c>
      <c r="H18" s="21">
        <v>41666599</v>
      </c>
      <c r="I18" s="21">
        <v>41782407</v>
      </c>
      <c r="J18" s="21">
        <v>41968078</v>
      </c>
      <c r="K18" s="21">
        <v>42157137</v>
      </c>
      <c r="L18" s="21">
        <v>42243334</v>
      </c>
      <c r="M18" s="22">
        <v>42358547</v>
      </c>
      <c r="O18" s="20" t="s">
        <v>15</v>
      </c>
      <c r="P18" s="80">
        <f t="shared" si="0"/>
        <v>97.555728790914273</v>
      </c>
      <c r="Q18" s="80">
        <f t="shared" si="0"/>
        <v>98.279211242299226</v>
      </c>
      <c r="R18" s="80">
        <f t="shared" si="0"/>
        <v>98.790877825374352</v>
      </c>
      <c r="S18" s="80">
        <f t="shared" si="0"/>
        <v>99.359369079764463</v>
      </c>
      <c r="T18" s="80">
        <f t="shared" si="1"/>
        <v>100</v>
      </c>
      <c r="U18" s="80">
        <f t="shared" si="2"/>
        <v>99.855212406123741</v>
      </c>
      <c r="V18" s="80">
        <f t="shared" si="2"/>
        <v>99.894135220181582</v>
      </c>
      <c r="W18" s="80">
        <f t="shared" si="2"/>
        <v>100.17178063135562</v>
      </c>
      <c r="X18" s="80">
        <f t="shared" si="2"/>
        <v>100.61692000979316</v>
      </c>
      <c r="Y18" s="80">
        <f t="shared" si="2"/>
        <v>101.07018199334483</v>
      </c>
      <c r="Z18" s="80">
        <f t="shared" si="2"/>
        <v>101.27683612351692</v>
      </c>
      <c r="AA18" s="85">
        <f t="shared" si="2"/>
        <v>101.5530550441234</v>
      </c>
    </row>
    <row r="19" spans="1:27" s="17" customFormat="1" ht="13" x14ac:dyDescent="0.3">
      <c r="A19" s="19" t="s">
        <v>89</v>
      </c>
      <c r="B19" s="23">
        <v>7367691</v>
      </c>
      <c r="C19" s="23">
        <v>7383182</v>
      </c>
      <c r="D19" s="23">
        <v>7385008</v>
      </c>
      <c r="E19" s="23">
        <v>7365539</v>
      </c>
      <c r="F19" s="23">
        <v>7314648</v>
      </c>
      <c r="G19" s="23">
        <v>7230056</v>
      </c>
      <c r="H19" s="23">
        <v>7134205</v>
      </c>
      <c r="I19" s="23">
        <v>7049604</v>
      </c>
      <c r="J19" s="23">
        <v>6972580</v>
      </c>
      <c r="K19" s="23">
        <v>6913958</v>
      </c>
      <c r="L19" s="23">
        <v>6874060</v>
      </c>
      <c r="M19" s="24">
        <v>6835383</v>
      </c>
      <c r="O19" s="19" t="s">
        <v>89</v>
      </c>
      <c r="P19" s="79">
        <f t="shared" si="0"/>
        <v>100.72516134747701</v>
      </c>
      <c r="Q19" s="79">
        <f t="shared" si="0"/>
        <v>100.93694187334783</v>
      </c>
      <c r="R19" s="79">
        <f t="shared" si="0"/>
        <v>100.96190548061917</v>
      </c>
      <c r="S19" s="79">
        <f t="shared" si="0"/>
        <v>100.69574092970707</v>
      </c>
      <c r="T19" s="79">
        <f t="shared" si="1"/>
        <v>100</v>
      </c>
      <c r="U19" s="79">
        <f t="shared" si="2"/>
        <v>98.843526031601243</v>
      </c>
      <c r="V19" s="79">
        <f t="shared" si="2"/>
        <v>97.533128046626445</v>
      </c>
      <c r="W19" s="79">
        <f t="shared" si="2"/>
        <v>96.376531037447052</v>
      </c>
      <c r="X19" s="79">
        <f t="shared" si="2"/>
        <v>95.323520694365612</v>
      </c>
      <c r="Y19" s="79">
        <f t="shared" si="2"/>
        <v>94.522087734091926</v>
      </c>
      <c r="Z19" s="79">
        <f t="shared" si="2"/>
        <v>93.976634282333208</v>
      </c>
      <c r="AA19" s="84">
        <f t="shared" si="2"/>
        <v>93.44787336314748</v>
      </c>
    </row>
    <row r="20" spans="1:27" s="17" customFormat="1" ht="13" x14ac:dyDescent="0.3">
      <c r="A20" s="19" t="s">
        <v>16</v>
      </c>
      <c r="B20" s="23">
        <v>6922044</v>
      </c>
      <c r="C20" s="23">
        <v>6905394</v>
      </c>
      <c r="D20" s="23">
        <v>6886041</v>
      </c>
      <c r="E20" s="23">
        <v>6865681</v>
      </c>
      <c r="F20" s="23">
        <v>6836551</v>
      </c>
      <c r="G20" s="23">
        <v>6795989</v>
      </c>
      <c r="H20" s="23">
        <v>6747999</v>
      </c>
      <c r="I20" s="23">
        <v>6691943</v>
      </c>
      <c r="J20" s="23">
        <v>6636802</v>
      </c>
      <c r="K20" s="23">
        <v>6577963</v>
      </c>
      <c r="L20" s="23">
        <v>6525484</v>
      </c>
      <c r="M20" s="24">
        <v>6475605</v>
      </c>
      <c r="O20" s="19" t="s">
        <v>16</v>
      </c>
      <c r="P20" s="79">
        <f t="shared" ref="P20:S35" si="3">100*B20/$F20</f>
        <v>101.25052822687931</v>
      </c>
      <c r="Q20" s="79">
        <f t="shared" si="3"/>
        <v>101.00698436975019</v>
      </c>
      <c r="R20" s="79">
        <f t="shared" si="3"/>
        <v>100.72390303239163</v>
      </c>
      <c r="S20" s="79">
        <f t="shared" si="3"/>
        <v>100.42609204553582</v>
      </c>
      <c r="T20" s="79">
        <f t="shared" si="1"/>
        <v>100</v>
      </c>
      <c r="U20" s="79">
        <f t="shared" ref="U20:AA35" si="4">100*G20/$F20</f>
        <v>99.406689133160853</v>
      </c>
      <c r="V20" s="79">
        <f t="shared" si="4"/>
        <v>98.704726988798882</v>
      </c>
      <c r="W20" s="79">
        <f t="shared" si="4"/>
        <v>97.884781375872137</v>
      </c>
      <c r="X20" s="79">
        <f t="shared" si="4"/>
        <v>97.078219704643473</v>
      </c>
      <c r="Y20" s="79">
        <f t="shared" si="4"/>
        <v>96.217566430792374</v>
      </c>
      <c r="Z20" s="79">
        <f t="shared" si="4"/>
        <v>95.449942522186987</v>
      </c>
      <c r="AA20" s="84">
        <f t="shared" si="4"/>
        <v>94.720349486166342</v>
      </c>
    </row>
    <row r="21" spans="1:27" s="17" customFormat="1" ht="13" x14ac:dyDescent="0.3">
      <c r="A21" s="20" t="s">
        <v>17</v>
      </c>
      <c r="B21" s="21">
        <v>3020640</v>
      </c>
      <c r="C21" s="21">
        <v>3087935</v>
      </c>
      <c r="D21" s="21">
        <v>3098112</v>
      </c>
      <c r="E21" s="21">
        <v>3082005</v>
      </c>
      <c r="F21" s="21">
        <v>3066609</v>
      </c>
      <c r="G21" s="21">
        <v>3055614</v>
      </c>
      <c r="H21" s="21">
        <v>3051574</v>
      </c>
      <c r="I21" s="21">
        <v>3058440</v>
      </c>
      <c r="J21" s="21">
        <v>3075812</v>
      </c>
      <c r="K21" s="21">
        <v>3104266</v>
      </c>
      <c r="L21" s="21">
        <v>3135589</v>
      </c>
      <c r="M21" s="22">
        <v>3174921</v>
      </c>
      <c r="O21" s="20" t="s">
        <v>17</v>
      </c>
      <c r="P21" s="80">
        <f t="shared" si="3"/>
        <v>98.50098268152216</v>
      </c>
      <c r="Q21" s="80">
        <f t="shared" si="3"/>
        <v>100.69542612051292</v>
      </c>
      <c r="R21" s="80">
        <f t="shared" si="3"/>
        <v>101.02729105666879</v>
      </c>
      <c r="S21" s="80">
        <f t="shared" si="3"/>
        <v>100.50205291903859</v>
      </c>
      <c r="T21" s="80">
        <f t="shared" si="1"/>
        <v>100</v>
      </c>
      <c r="U21" s="80">
        <f t="shared" si="4"/>
        <v>99.641460649205683</v>
      </c>
      <c r="V21" s="80">
        <f t="shared" si="4"/>
        <v>99.509719041455895</v>
      </c>
      <c r="W21" s="80">
        <f t="shared" si="4"/>
        <v>99.733614556012853</v>
      </c>
      <c r="X21" s="80">
        <f t="shared" si="4"/>
        <v>100.30010346933697</v>
      </c>
      <c r="Y21" s="80">
        <f t="shared" si="4"/>
        <v>101.22796874332528</v>
      </c>
      <c r="Z21" s="80">
        <f t="shared" si="4"/>
        <v>102.24939012440126</v>
      </c>
      <c r="AA21" s="85">
        <f t="shared" si="4"/>
        <v>103.53197946004855</v>
      </c>
    </row>
    <row r="22" spans="1:27" s="17" customFormat="1" ht="13" x14ac:dyDescent="0.3">
      <c r="A22" s="19" t="s">
        <v>18</v>
      </c>
      <c r="B22" s="23">
        <v>209825</v>
      </c>
      <c r="C22" s="23">
        <v>214334</v>
      </c>
      <c r="D22" s="23">
        <v>214341</v>
      </c>
      <c r="E22" s="23">
        <v>212875</v>
      </c>
      <c r="F22" s="23">
        <v>212827</v>
      </c>
      <c r="G22" s="23">
        <v>213345</v>
      </c>
      <c r="H22" s="23">
        <v>214764</v>
      </c>
      <c r="I22" s="23">
        <v>216685</v>
      </c>
      <c r="J22" s="23">
        <v>218739</v>
      </c>
      <c r="K22" s="23">
        <v>222003</v>
      </c>
      <c r="L22" s="23">
        <v>228078</v>
      </c>
      <c r="M22" s="24">
        <v>235250</v>
      </c>
      <c r="O22" s="19" t="s">
        <v>18</v>
      </c>
      <c r="P22" s="79">
        <f t="shared" si="3"/>
        <v>98.589464682582573</v>
      </c>
      <c r="Q22" s="79">
        <f t="shared" si="3"/>
        <v>100.70808684988278</v>
      </c>
      <c r="R22" s="79">
        <f t="shared" si="3"/>
        <v>100.7113759062525</v>
      </c>
      <c r="S22" s="79">
        <f t="shared" si="3"/>
        <v>100.02255352939241</v>
      </c>
      <c r="T22" s="79">
        <f t="shared" si="1"/>
        <v>100</v>
      </c>
      <c r="U22" s="79">
        <f t="shared" si="4"/>
        <v>100.24339017135983</v>
      </c>
      <c r="V22" s="79">
        <f t="shared" si="4"/>
        <v>100.91012888402318</v>
      </c>
      <c r="W22" s="79">
        <f t="shared" si="4"/>
        <v>101.81273992491555</v>
      </c>
      <c r="X22" s="79">
        <f t="shared" si="4"/>
        <v>102.77784303683273</v>
      </c>
      <c r="Y22" s="79">
        <f t="shared" si="4"/>
        <v>104.31148303551711</v>
      </c>
      <c r="Z22" s="79">
        <f t="shared" si="4"/>
        <v>107.16591409924493</v>
      </c>
      <c r="AA22" s="84">
        <f t="shared" si="4"/>
        <v>110.53578728262862</v>
      </c>
    </row>
    <row r="23" spans="1:27" s="17" customFormat="1" ht="13" x14ac:dyDescent="0.3">
      <c r="A23" s="20" t="s">
        <v>19</v>
      </c>
      <c r="B23" s="21">
        <v>4438725</v>
      </c>
      <c r="C23" s="21">
        <v>4522564</v>
      </c>
      <c r="D23" s="21">
        <v>4664622</v>
      </c>
      <c r="E23" s="21">
        <v>4738164</v>
      </c>
      <c r="F23" s="21">
        <v>4799785</v>
      </c>
      <c r="G23" s="21">
        <v>4869209</v>
      </c>
      <c r="H23" s="21">
        <v>4936865</v>
      </c>
      <c r="I23" s="21">
        <v>5012993</v>
      </c>
      <c r="J23" s="21">
        <v>5092630</v>
      </c>
      <c r="K23" s="21">
        <v>5171747</v>
      </c>
      <c r="L23" s="21">
        <v>5252100</v>
      </c>
      <c r="M23" s="22">
        <v>5320770</v>
      </c>
      <c r="O23" s="20" t="s">
        <v>19</v>
      </c>
      <c r="P23" s="80">
        <f t="shared" si="3"/>
        <v>92.477579724925178</v>
      </c>
      <c r="Q23" s="80">
        <f t="shared" si="3"/>
        <v>94.224303796940902</v>
      </c>
      <c r="R23" s="80">
        <f t="shared" si="3"/>
        <v>97.183978032349373</v>
      </c>
      <c r="S23" s="80">
        <f t="shared" si="3"/>
        <v>98.716171661855682</v>
      </c>
      <c r="T23" s="80">
        <f t="shared" si="1"/>
        <v>100</v>
      </c>
      <c r="U23" s="80">
        <f t="shared" si="4"/>
        <v>101.44639811991578</v>
      </c>
      <c r="V23" s="80">
        <f t="shared" si="4"/>
        <v>102.85596125659795</v>
      </c>
      <c r="W23" s="80">
        <f t="shared" si="4"/>
        <v>104.4420322993634</v>
      </c>
      <c r="X23" s="80">
        <f t="shared" si="4"/>
        <v>106.10121078339968</v>
      </c>
      <c r="Y23" s="80">
        <f t="shared" si="4"/>
        <v>107.74955544883781</v>
      </c>
      <c r="Z23" s="80">
        <f t="shared" si="4"/>
        <v>109.42365126771303</v>
      </c>
      <c r="AA23" s="85">
        <f t="shared" si="4"/>
        <v>110.85434035066154</v>
      </c>
    </row>
    <row r="24" spans="1:27" s="17" customFormat="1" ht="13" x14ac:dyDescent="0.3">
      <c r="A24" s="19" t="s">
        <v>20</v>
      </c>
      <c r="B24" s="23">
        <v>38430032</v>
      </c>
      <c r="C24" s="23">
        <v>38633612</v>
      </c>
      <c r="D24" s="23">
        <v>38739104</v>
      </c>
      <c r="E24" s="23">
        <v>38802413</v>
      </c>
      <c r="F24" s="23">
        <v>38769679</v>
      </c>
      <c r="G24" s="23">
        <v>38697615</v>
      </c>
      <c r="H24" s="23">
        <v>39008324</v>
      </c>
      <c r="I24" s="23">
        <v>39256507</v>
      </c>
      <c r="J24" s="23">
        <v>39103678</v>
      </c>
      <c r="K24" s="23">
        <v>38946125</v>
      </c>
      <c r="L24" s="23">
        <v>38818875</v>
      </c>
      <c r="M24" s="24">
        <v>38698036</v>
      </c>
      <c r="O24" s="19" t="s">
        <v>20</v>
      </c>
      <c r="P24" s="79">
        <f t="shared" si="3"/>
        <v>99.123936517503793</v>
      </c>
      <c r="Q24" s="79">
        <f t="shared" si="3"/>
        <v>99.649037589400734</v>
      </c>
      <c r="R24" s="79">
        <f t="shared" si="3"/>
        <v>99.921136824475639</v>
      </c>
      <c r="S24" s="79">
        <f t="shared" si="3"/>
        <v>100.08443196034716</v>
      </c>
      <c r="T24" s="79">
        <f t="shared" si="1"/>
        <v>100</v>
      </c>
      <c r="U24" s="79">
        <f t="shared" si="4"/>
        <v>99.814122783941542</v>
      </c>
      <c r="V24" s="79">
        <f t="shared" si="4"/>
        <v>100.61554546273133</v>
      </c>
      <c r="W24" s="79">
        <f t="shared" si="4"/>
        <v>101.2556926251569</v>
      </c>
      <c r="X24" s="79">
        <f t="shared" si="4"/>
        <v>100.86149539695698</v>
      </c>
      <c r="Y24" s="79">
        <f t="shared" si="4"/>
        <v>100.45511338899659</v>
      </c>
      <c r="Z24" s="79">
        <f t="shared" si="4"/>
        <v>100.12689297737028</v>
      </c>
      <c r="AA24" s="84">
        <f t="shared" si="4"/>
        <v>99.81520868408532</v>
      </c>
    </row>
    <row r="25" spans="1:27" s="17" customFormat="1" ht="13" x14ac:dyDescent="0.3">
      <c r="A25" s="20" t="s">
        <v>21</v>
      </c>
      <c r="B25" s="21">
        <v>83184398</v>
      </c>
      <c r="C25" s="21">
        <v>82551404</v>
      </c>
      <c r="D25" s="21">
        <v>81825810</v>
      </c>
      <c r="E25" s="21">
        <v>81734517</v>
      </c>
      <c r="F25" s="21">
        <v>81364442</v>
      </c>
      <c r="G25" s="21">
        <v>80224172</v>
      </c>
      <c r="H25" s="21">
        <v>79082450</v>
      </c>
      <c r="I25" s="21">
        <v>77945436</v>
      </c>
      <c r="J25" s="21">
        <v>77281558</v>
      </c>
      <c r="K25" s="21">
        <v>76561794</v>
      </c>
      <c r="L25" s="21">
        <v>75962285</v>
      </c>
      <c r="M25" s="22">
        <v>75450780</v>
      </c>
      <c r="O25" s="20" t="s">
        <v>21</v>
      </c>
      <c r="P25" s="80">
        <f t="shared" si="3"/>
        <v>102.23679528214548</v>
      </c>
      <c r="Q25" s="80">
        <f t="shared" si="3"/>
        <v>101.4588215328755</v>
      </c>
      <c r="R25" s="80">
        <f t="shared" si="3"/>
        <v>100.56703885463874</v>
      </c>
      <c r="S25" s="80">
        <f t="shared" si="3"/>
        <v>100.45483627848145</v>
      </c>
      <c r="T25" s="80">
        <f t="shared" si="1"/>
        <v>100</v>
      </c>
      <c r="U25" s="80">
        <f t="shared" si="4"/>
        <v>98.598564714546924</v>
      </c>
      <c r="V25" s="80">
        <f t="shared" si="4"/>
        <v>97.195344865758429</v>
      </c>
      <c r="W25" s="80">
        <f t="shared" si="4"/>
        <v>95.797911328390853</v>
      </c>
      <c r="X25" s="80">
        <f t="shared" si="4"/>
        <v>94.981979966138027</v>
      </c>
      <c r="Y25" s="80">
        <f t="shared" si="4"/>
        <v>94.097362580081352</v>
      </c>
      <c r="Z25" s="80">
        <f t="shared" si="4"/>
        <v>93.360543171917783</v>
      </c>
      <c r="AA25" s="85">
        <f t="shared" si="4"/>
        <v>92.731884033568377</v>
      </c>
    </row>
    <row r="26" spans="1:27" s="17" customFormat="1" ht="13" x14ac:dyDescent="0.3">
      <c r="A26" s="19" t="s">
        <v>22</v>
      </c>
      <c r="B26" s="23">
        <v>35208580</v>
      </c>
      <c r="C26" s="23">
        <v>35587293</v>
      </c>
      <c r="D26" s="23">
        <v>35901685</v>
      </c>
      <c r="E26" s="23">
        <v>36208564</v>
      </c>
      <c r="F26" s="23">
        <v>36649999</v>
      </c>
      <c r="G26" s="23">
        <v>36855893</v>
      </c>
      <c r="H26" s="23">
        <v>37013997</v>
      </c>
      <c r="I26" s="23">
        <v>37255840</v>
      </c>
      <c r="J26" s="23">
        <v>37443896</v>
      </c>
      <c r="K26" s="23">
        <v>37596157</v>
      </c>
      <c r="L26" s="23">
        <v>37571568</v>
      </c>
      <c r="M26" s="24">
        <v>37573903</v>
      </c>
      <c r="O26" s="19" t="s">
        <v>22</v>
      </c>
      <c r="P26" s="79">
        <f t="shared" si="3"/>
        <v>96.067069469769976</v>
      </c>
      <c r="Q26" s="79">
        <f t="shared" si="3"/>
        <v>97.100392826750152</v>
      </c>
      <c r="R26" s="79">
        <f t="shared" si="3"/>
        <v>97.958215496813523</v>
      </c>
      <c r="S26" s="79">
        <f t="shared" si="3"/>
        <v>98.795538848445801</v>
      </c>
      <c r="T26" s="79">
        <f t="shared" si="1"/>
        <v>100</v>
      </c>
      <c r="U26" s="79">
        <f t="shared" si="4"/>
        <v>100.56178446280448</v>
      </c>
      <c r="V26" s="79">
        <f t="shared" si="4"/>
        <v>100.99317328767185</v>
      </c>
      <c r="W26" s="79">
        <f t="shared" si="4"/>
        <v>101.6530450655674</v>
      </c>
      <c r="X26" s="79">
        <f t="shared" si="4"/>
        <v>102.16615831285561</v>
      </c>
      <c r="Y26" s="79">
        <f t="shared" si="4"/>
        <v>102.58160443606015</v>
      </c>
      <c r="Z26" s="79">
        <f t="shared" si="4"/>
        <v>102.51451302904537</v>
      </c>
      <c r="AA26" s="84">
        <f t="shared" si="4"/>
        <v>102.52088410698182</v>
      </c>
    </row>
    <row r="27" spans="1:27" s="17" customFormat="1" ht="13" x14ac:dyDescent="0.3">
      <c r="A27" s="20" t="s">
        <v>23</v>
      </c>
      <c r="B27" s="21">
        <v>2178647</v>
      </c>
      <c r="C27" s="21">
        <v>2161769</v>
      </c>
      <c r="D27" s="21">
        <v>2140736</v>
      </c>
      <c r="E27" s="21">
        <v>2089957</v>
      </c>
      <c r="F27" s="21">
        <v>2034557</v>
      </c>
      <c r="G27" s="21">
        <v>2004685</v>
      </c>
      <c r="H27" s="21">
        <v>1981888</v>
      </c>
      <c r="I27" s="21">
        <v>1959663</v>
      </c>
      <c r="J27" s="21">
        <v>1932483</v>
      </c>
      <c r="K27" s="21">
        <v>1895937</v>
      </c>
      <c r="L27" s="21">
        <v>1855623</v>
      </c>
      <c r="M27" s="22">
        <v>1827810</v>
      </c>
      <c r="O27" s="20" t="s">
        <v>23</v>
      </c>
      <c r="P27" s="80">
        <f t="shared" si="3"/>
        <v>107.0821313927307</v>
      </c>
      <c r="Q27" s="80">
        <f t="shared" si="3"/>
        <v>106.25256505470233</v>
      </c>
      <c r="R27" s="80">
        <f t="shared" si="3"/>
        <v>105.21877735546362</v>
      </c>
      <c r="S27" s="80">
        <f t="shared" si="3"/>
        <v>102.72295148280436</v>
      </c>
      <c r="T27" s="80">
        <f t="shared" si="1"/>
        <v>100</v>
      </c>
      <c r="U27" s="80">
        <f t="shared" si="4"/>
        <v>98.531768832232274</v>
      </c>
      <c r="V27" s="80">
        <f t="shared" si="4"/>
        <v>97.411279212133152</v>
      </c>
      <c r="W27" s="80">
        <f t="shared" si="4"/>
        <v>96.318903820340253</v>
      </c>
      <c r="X27" s="80">
        <f t="shared" si="4"/>
        <v>94.982986468307345</v>
      </c>
      <c r="Y27" s="80">
        <f t="shared" si="4"/>
        <v>93.186723203134633</v>
      </c>
      <c r="Z27" s="80">
        <f t="shared" si="4"/>
        <v>91.205259916532199</v>
      </c>
      <c r="AA27" s="85">
        <f t="shared" si="4"/>
        <v>89.838230140517069</v>
      </c>
    </row>
    <row r="28" spans="1:27" s="17" customFormat="1" ht="13" x14ac:dyDescent="0.3">
      <c r="A28" s="19" t="s">
        <v>24</v>
      </c>
      <c r="B28" s="23">
        <v>325186</v>
      </c>
      <c r="C28" s="23">
        <v>332149</v>
      </c>
      <c r="D28" s="23">
        <v>339464</v>
      </c>
      <c r="E28" s="23">
        <v>346814</v>
      </c>
      <c r="F28" s="23">
        <v>356167</v>
      </c>
      <c r="G28" s="23">
        <v>366187</v>
      </c>
      <c r="H28" s="23">
        <v>375250</v>
      </c>
      <c r="I28" s="23">
        <v>384564</v>
      </c>
      <c r="J28" s="23">
        <v>394387</v>
      </c>
      <c r="K28" s="23">
        <v>405010</v>
      </c>
      <c r="L28" s="23">
        <v>414644</v>
      </c>
      <c r="M28" s="24">
        <v>422816</v>
      </c>
      <c r="O28" s="19" t="s">
        <v>24</v>
      </c>
      <c r="P28" s="79">
        <f t="shared" si="3"/>
        <v>91.301552361673032</v>
      </c>
      <c r="Q28" s="79">
        <f t="shared" si="3"/>
        <v>93.256534153922175</v>
      </c>
      <c r="R28" s="79">
        <f t="shared" si="3"/>
        <v>95.310345989381389</v>
      </c>
      <c r="S28" s="79">
        <f t="shared" si="3"/>
        <v>97.373984675727954</v>
      </c>
      <c r="T28" s="79">
        <f t="shared" si="1"/>
        <v>100</v>
      </c>
      <c r="U28" s="79">
        <f t="shared" si="4"/>
        <v>102.81328702546838</v>
      </c>
      <c r="V28" s="79">
        <f t="shared" si="4"/>
        <v>105.35787987095941</v>
      </c>
      <c r="W28" s="79">
        <f t="shared" si="4"/>
        <v>107.97294527567125</v>
      </c>
      <c r="X28" s="79">
        <f t="shared" si="4"/>
        <v>110.73092116900219</v>
      </c>
      <c r="Y28" s="79">
        <f t="shared" si="4"/>
        <v>113.71351079690146</v>
      </c>
      <c r="Z28" s="79">
        <f t="shared" si="4"/>
        <v>116.41842169544063</v>
      </c>
      <c r="AA28" s="84">
        <f t="shared" si="4"/>
        <v>118.71285099405615</v>
      </c>
    </row>
    <row r="29" spans="1:27" s="17" customFormat="1" ht="13" x14ac:dyDescent="0.3">
      <c r="A29" s="20" t="s">
        <v>25</v>
      </c>
      <c r="B29" s="21">
        <v>1504936</v>
      </c>
      <c r="C29" s="21">
        <v>1485923</v>
      </c>
      <c r="D29" s="21">
        <v>1454408</v>
      </c>
      <c r="E29" s="21">
        <v>1417478</v>
      </c>
      <c r="F29" s="21">
        <v>1386015</v>
      </c>
      <c r="G29" s="21">
        <v>1362420</v>
      </c>
      <c r="H29" s="21">
        <v>1338599</v>
      </c>
      <c r="I29" s="21">
        <v>1314385</v>
      </c>
      <c r="J29" s="21">
        <v>1292707</v>
      </c>
      <c r="K29" s="21">
        <v>1270365</v>
      </c>
      <c r="L29" s="21">
        <v>1249424</v>
      </c>
      <c r="M29" s="22">
        <v>1233068</v>
      </c>
      <c r="O29" s="20" t="s">
        <v>25</v>
      </c>
      <c r="P29" s="80">
        <f t="shared" si="3"/>
        <v>108.58006587230297</v>
      </c>
      <c r="Q29" s="80">
        <f t="shared" si="3"/>
        <v>107.20829139655775</v>
      </c>
      <c r="R29" s="80">
        <f t="shared" si="3"/>
        <v>104.93450648081009</v>
      </c>
      <c r="S29" s="80">
        <f t="shared" si="3"/>
        <v>102.27003315259935</v>
      </c>
      <c r="T29" s="80">
        <f t="shared" si="1"/>
        <v>100</v>
      </c>
      <c r="U29" s="80">
        <f t="shared" si="4"/>
        <v>98.297637471455943</v>
      </c>
      <c r="V29" s="80">
        <f t="shared" si="4"/>
        <v>96.578969203075005</v>
      </c>
      <c r="W29" s="80">
        <f t="shared" si="4"/>
        <v>94.831946263207826</v>
      </c>
      <c r="X29" s="80">
        <f t="shared" si="4"/>
        <v>93.26789392611191</v>
      </c>
      <c r="Y29" s="80">
        <f t="shared" si="4"/>
        <v>91.655934459583776</v>
      </c>
      <c r="Z29" s="80">
        <f t="shared" si="4"/>
        <v>90.145056150185965</v>
      </c>
      <c r="AA29" s="85">
        <f t="shared" si="4"/>
        <v>88.964982341460953</v>
      </c>
    </row>
    <row r="30" spans="1:27" s="17" customFormat="1" ht="13" x14ac:dyDescent="0.3">
      <c r="A30" s="19" t="s">
        <v>26</v>
      </c>
      <c r="B30" s="23">
        <v>68793856</v>
      </c>
      <c r="C30" s="23">
        <v>70243154</v>
      </c>
      <c r="D30" s="23">
        <v>71717171</v>
      </c>
      <c r="E30" s="23">
        <v>73157266</v>
      </c>
      <c r="F30" s="23">
        <v>74560928</v>
      </c>
      <c r="G30" s="23">
        <v>75910769</v>
      </c>
      <c r="H30" s="23">
        <v>77208221</v>
      </c>
      <c r="I30" s="23">
        <v>78467160</v>
      </c>
      <c r="J30" s="23">
        <v>79668089</v>
      </c>
      <c r="K30" s="23">
        <v>80829739</v>
      </c>
      <c r="L30" s="23">
        <v>81947628</v>
      </c>
      <c r="M30" s="24">
        <v>83025301</v>
      </c>
      <c r="O30" s="19" t="s">
        <v>26</v>
      </c>
      <c r="P30" s="79">
        <f t="shared" si="3"/>
        <v>92.265289401977398</v>
      </c>
      <c r="Q30" s="79">
        <f t="shared" si="3"/>
        <v>94.209066174712845</v>
      </c>
      <c r="R30" s="79">
        <f t="shared" si="3"/>
        <v>96.185995700053525</v>
      </c>
      <c r="S30" s="79">
        <f t="shared" si="3"/>
        <v>98.117429547014225</v>
      </c>
      <c r="T30" s="79">
        <f t="shared" si="1"/>
        <v>100</v>
      </c>
      <c r="U30" s="79">
        <f t="shared" si="4"/>
        <v>101.81038653381567</v>
      </c>
      <c r="V30" s="79">
        <f t="shared" si="4"/>
        <v>103.55050972541544</v>
      </c>
      <c r="W30" s="79">
        <f t="shared" si="4"/>
        <v>105.2389798581906</v>
      </c>
      <c r="X30" s="79">
        <f t="shared" si="4"/>
        <v>106.84964784773065</v>
      </c>
      <c r="Y30" s="79">
        <f t="shared" si="4"/>
        <v>108.40763543071782</v>
      </c>
      <c r="Z30" s="79">
        <f t="shared" si="4"/>
        <v>109.90693141587508</v>
      </c>
      <c r="AA30" s="84">
        <f t="shared" si="4"/>
        <v>111.35229030411209</v>
      </c>
    </row>
    <row r="31" spans="1:27" s="17" customFormat="1" ht="13" x14ac:dyDescent="0.3">
      <c r="A31" s="20" t="s">
        <v>28</v>
      </c>
      <c r="B31" s="21">
        <v>11042937</v>
      </c>
      <c r="C31" s="21">
        <v>11072882</v>
      </c>
      <c r="D31" s="21">
        <v>11107333</v>
      </c>
      <c r="E31" s="21">
        <v>11138762</v>
      </c>
      <c r="F31" s="21">
        <v>11135547</v>
      </c>
      <c r="G31" s="21">
        <v>11097313</v>
      </c>
      <c r="H31" s="21">
        <v>11068751</v>
      </c>
      <c r="I31" s="21">
        <v>11063085</v>
      </c>
      <c r="J31" s="21">
        <v>11080006</v>
      </c>
      <c r="K31" s="21">
        <v>11117063</v>
      </c>
      <c r="L31" s="21">
        <v>11159716</v>
      </c>
      <c r="M31" s="22">
        <v>11203843</v>
      </c>
      <c r="O31" s="20" t="s">
        <v>28</v>
      </c>
      <c r="P31" s="80">
        <f t="shared" si="3"/>
        <v>99.1683390137907</v>
      </c>
      <c r="Q31" s="80">
        <f t="shared" si="3"/>
        <v>99.437252610940448</v>
      </c>
      <c r="R31" s="80">
        <f t="shared" si="3"/>
        <v>99.746631216230327</v>
      </c>
      <c r="S31" s="80">
        <f t="shared" si="3"/>
        <v>100.02887150492023</v>
      </c>
      <c r="T31" s="80">
        <f t="shared" si="1"/>
        <v>100</v>
      </c>
      <c r="U31" s="80">
        <f t="shared" si="4"/>
        <v>99.656649107583135</v>
      </c>
      <c r="V31" s="80">
        <f t="shared" si="4"/>
        <v>99.400155196686796</v>
      </c>
      <c r="W31" s="80">
        <f t="shared" si="4"/>
        <v>99.349273098124414</v>
      </c>
      <c r="X31" s="80">
        <f t="shared" si="4"/>
        <v>99.501227914533516</v>
      </c>
      <c r="Y31" s="80">
        <f t="shared" si="4"/>
        <v>99.834009052271966</v>
      </c>
      <c r="Z31" s="80">
        <f t="shared" si="4"/>
        <v>100.21704367104732</v>
      </c>
      <c r="AA31" s="85">
        <f t="shared" si="4"/>
        <v>100.6133151788592</v>
      </c>
    </row>
    <row r="32" spans="1:27" s="17" customFormat="1" ht="13" x14ac:dyDescent="0.3">
      <c r="A32" s="19" t="s">
        <v>29</v>
      </c>
      <c r="B32" s="23">
        <v>3113049</v>
      </c>
      <c r="C32" s="23">
        <v>3159354</v>
      </c>
      <c r="D32" s="23">
        <v>3200008</v>
      </c>
      <c r="E32" s="23">
        <v>3237081</v>
      </c>
      <c r="F32" s="23">
        <v>3275320</v>
      </c>
      <c r="G32" s="23">
        <v>3313781</v>
      </c>
      <c r="H32" s="23">
        <v>3349468</v>
      </c>
      <c r="I32" s="23">
        <v>3382380</v>
      </c>
      <c r="J32" s="23">
        <v>3412020</v>
      </c>
      <c r="K32" s="23">
        <v>3435361</v>
      </c>
      <c r="L32" s="23">
        <v>3453023</v>
      </c>
      <c r="M32" s="24">
        <v>3467336</v>
      </c>
      <c r="O32" s="19" t="s">
        <v>29</v>
      </c>
      <c r="P32" s="79">
        <f t="shared" si="3"/>
        <v>95.045644395051482</v>
      </c>
      <c r="Q32" s="79">
        <f t="shared" si="3"/>
        <v>96.45939938693013</v>
      </c>
      <c r="R32" s="79">
        <f t="shared" si="3"/>
        <v>97.700621618650999</v>
      </c>
      <c r="S32" s="79">
        <f t="shared" si="3"/>
        <v>98.832511021823819</v>
      </c>
      <c r="T32" s="79">
        <f t="shared" si="1"/>
        <v>100</v>
      </c>
      <c r="U32" s="79">
        <f t="shared" si="4"/>
        <v>101.17426694185606</v>
      </c>
      <c r="V32" s="79">
        <f t="shared" si="4"/>
        <v>102.26383986908149</v>
      </c>
      <c r="W32" s="79">
        <f t="shared" si="4"/>
        <v>103.26868825030837</v>
      </c>
      <c r="X32" s="79">
        <f t="shared" si="4"/>
        <v>104.17363799567676</v>
      </c>
      <c r="Y32" s="79">
        <f t="shared" si="4"/>
        <v>104.88627065447041</v>
      </c>
      <c r="Z32" s="79">
        <f t="shared" si="4"/>
        <v>105.42551567480429</v>
      </c>
      <c r="AA32" s="84">
        <f t="shared" si="4"/>
        <v>105.86251114394929</v>
      </c>
    </row>
    <row r="33" spans="1:27" s="17" customFormat="1" ht="13" x14ac:dyDescent="0.3">
      <c r="A33" s="20" t="s">
        <v>30</v>
      </c>
      <c r="B33" s="21">
        <v>2807260</v>
      </c>
      <c r="C33" s="21">
        <v>2829190</v>
      </c>
      <c r="D33" s="21">
        <v>2853120</v>
      </c>
      <c r="E33" s="21">
        <v>2879050</v>
      </c>
      <c r="F33" s="21">
        <v>2893220</v>
      </c>
      <c r="G33" s="21">
        <v>2895210</v>
      </c>
      <c r="H33" s="21">
        <v>2907340</v>
      </c>
      <c r="I33" s="21">
        <v>2948240</v>
      </c>
      <c r="J33" s="21">
        <v>3007020</v>
      </c>
      <c r="K33" s="21">
        <v>3073190</v>
      </c>
      <c r="L33" s="21">
        <v>3137120</v>
      </c>
      <c r="M33" s="22">
        <v>3193930</v>
      </c>
      <c r="O33" s="20" t="s">
        <v>30</v>
      </c>
      <c r="P33" s="80">
        <f t="shared" si="3"/>
        <v>97.02891587919342</v>
      </c>
      <c r="Q33" s="80">
        <f t="shared" si="3"/>
        <v>97.786894878370816</v>
      </c>
      <c r="R33" s="80">
        <f t="shared" si="3"/>
        <v>98.614001009256128</v>
      </c>
      <c r="S33" s="80">
        <f t="shared" si="3"/>
        <v>99.510234271849356</v>
      </c>
      <c r="T33" s="80">
        <f t="shared" si="1"/>
        <v>100</v>
      </c>
      <c r="U33" s="80">
        <f t="shared" si="4"/>
        <v>100.06878149604938</v>
      </c>
      <c r="V33" s="80">
        <f t="shared" si="4"/>
        <v>100.48803754985795</v>
      </c>
      <c r="W33" s="80">
        <f t="shared" si="4"/>
        <v>101.90168739328499</v>
      </c>
      <c r="X33" s="80">
        <f t="shared" si="4"/>
        <v>103.93333379418088</v>
      </c>
      <c r="Y33" s="80">
        <f t="shared" si="4"/>
        <v>106.22040494673755</v>
      </c>
      <c r="Z33" s="80">
        <f t="shared" si="4"/>
        <v>108.43005371178134</v>
      </c>
      <c r="AA33" s="85">
        <f t="shared" si="4"/>
        <v>110.39360988794492</v>
      </c>
    </row>
    <row r="34" spans="1:27" s="17" customFormat="1" ht="13" x14ac:dyDescent="0.3">
      <c r="A34" s="19" t="s">
        <v>31</v>
      </c>
      <c r="B34" s="23">
        <v>27034901</v>
      </c>
      <c r="C34" s="23">
        <v>27119947</v>
      </c>
      <c r="D34" s="23">
        <v>27191526</v>
      </c>
      <c r="E34" s="23">
        <v>27467552</v>
      </c>
      <c r="F34" s="23">
        <v>27438382</v>
      </c>
      <c r="G34" s="23">
        <v>27321825</v>
      </c>
      <c r="H34" s="23">
        <v>27148071</v>
      </c>
      <c r="I34" s="23">
        <v>26946700</v>
      </c>
      <c r="J34" s="23">
        <v>26728265</v>
      </c>
      <c r="K34" s="23">
        <v>26480111</v>
      </c>
      <c r="L34" s="23">
        <v>26221040</v>
      </c>
      <c r="M34" s="24">
        <v>25949300</v>
      </c>
      <c r="O34" s="19" t="s">
        <v>31</v>
      </c>
      <c r="P34" s="79">
        <f t="shared" si="3"/>
        <v>98.529501484453419</v>
      </c>
      <c r="Q34" s="79">
        <f t="shared" si="3"/>
        <v>98.839454163149995</v>
      </c>
      <c r="R34" s="79">
        <f t="shared" si="3"/>
        <v>99.100325959453443</v>
      </c>
      <c r="S34" s="79">
        <f t="shared" si="3"/>
        <v>100.10631093334877</v>
      </c>
      <c r="T34" s="79">
        <f t="shared" si="1"/>
        <v>100</v>
      </c>
      <c r="U34" s="79">
        <f t="shared" si="4"/>
        <v>99.575204543766461</v>
      </c>
      <c r="V34" s="79">
        <f t="shared" si="4"/>
        <v>98.941952918360855</v>
      </c>
      <c r="W34" s="79">
        <f t="shared" si="4"/>
        <v>98.208050314337044</v>
      </c>
      <c r="X34" s="79">
        <f t="shared" si="4"/>
        <v>97.411957454342613</v>
      </c>
      <c r="Y34" s="79">
        <f t="shared" si="4"/>
        <v>96.507552814156455</v>
      </c>
      <c r="Z34" s="79">
        <f t="shared" si="4"/>
        <v>95.563360842487</v>
      </c>
      <c r="AA34" s="84">
        <f t="shared" si="4"/>
        <v>94.572996323179694</v>
      </c>
    </row>
    <row r="35" spans="1:27" s="17" customFormat="1" ht="13" x14ac:dyDescent="0.3">
      <c r="A35" s="20" t="s">
        <v>32</v>
      </c>
      <c r="B35" s="21">
        <v>7033533</v>
      </c>
      <c r="C35" s="21">
        <v>7036435</v>
      </c>
      <c r="D35" s="21">
        <v>7029408</v>
      </c>
      <c r="E35" s="21">
        <v>7013108</v>
      </c>
      <c r="F35" s="21">
        <v>6981489</v>
      </c>
      <c r="G35" s="21">
        <v>6933167</v>
      </c>
      <c r="H35" s="21">
        <v>6870043</v>
      </c>
      <c r="I35" s="21">
        <v>6807509</v>
      </c>
      <c r="J35" s="21">
        <v>6759544</v>
      </c>
      <c r="K35" s="21">
        <v>6715096</v>
      </c>
      <c r="L35" s="21">
        <v>6672187</v>
      </c>
      <c r="M35" s="22">
        <v>6639342</v>
      </c>
      <c r="O35" s="20" t="s">
        <v>32</v>
      </c>
      <c r="P35" s="80">
        <f t="shared" si="3"/>
        <v>100.74545702213382</v>
      </c>
      <c r="Q35" s="80">
        <f t="shared" si="3"/>
        <v>100.7870240861226</v>
      </c>
      <c r="R35" s="80">
        <f t="shared" si="3"/>
        <v>100.68637220512701</v>
      </c>
      <c r="S35" s="80">
        <f t="shared" si="3"/>
        <v>100.45289765550014</v>
      </c>
      <c r="T35" s="80">
        <f t="shared" si="1"/>
        <v>100</v>
      </c>
      <c r="U35" s="80">
        <f t="shared" si="4"/>
        <v>99.307855387296314</v>
      </c>
      <c r="V35" s="80">
        <f t="shared" si="4"/>
        <v>98.403692965784231</v>
      </c>
      <c r="W35" s="80">
        <f t="shared" si="4"/>
        <v>97.507981463553122</v>
      </c>
      <c r="X35" s="80">
        <f t="shared" si="4"/>
        <v>96.820950373194023</v>
      </c>
      <c r="Y35" s="80">
        <f t="shared" si="4"/>
        <v>96.184295355904737</v>
      </c>
      <c r="Z35" s="80">
        <f t="shared" si="4"/>
        <v>95.569684346705984</v>
      </c>
      <c r="AA35" s="85">
        <f t="shared" si="4"/>
        <v>95.099225967411826</v>
      </c>
    </row>
    <row r="36" spans="1:27" s="17" customFormat="1" ht="13" x14ac:dyDescent="0.3">
      <c r="A36" s="19" t="s">
        <v>34</v>
      </c>
      <c r="B36" s="23">
        <v>3891783</v>
      </c>
      <c r="C36" s="23">
        <v>3910926</v>
      </c>
      <c r="D36" s="23">
        <v>3923511</v>
      </c>
      <c r="E36" s="23">
        <v>3928839</v>
      </c>
      <c r="F36" s="23">
        <v>3881765</v>
      </c>
      <c r="G36" s="23">
        <v>3875563</v>
      </c>
      <c r="H36" s="23">
        <v>3860962</v>
      </c>
      <c r="I36" s="23">
        <v>3843589</v>
      </c>
      <c r="J36" s="23">
        <v>3822281</v>
      </c>
      <c r="K36" s="23">
        <v>3795365</v>
      </c>
      <c r="L36" s="23">
        <v>3764510</v>
      </c>
      <c r="M36" s="24">
        <v>3733312</v>
      </c>
      <c r="O36" s="19" t="s">
        <v>34</v>
      </c>
      <c r="P36" s="79">
        <f t="shared" ref="P36:S45" si="5">100*B36/$F36</f>
        <v>100.25807847718757</v>
      </c>
      <c r="Q36" s="79">
        <f t="shared" si="5"/>
        <v>100.75123043254808</v>
      </c>
      <c r="R36" s="79">
        <f t="shared" si="5"/>
        <v>101.07543862134879</v>
      </c>
      <c r="S36" s="79">
        <f t="shared" si="5"/>
        <v>101.21269577112473</v>
      </c>
      <c r="T36" s="79">
        <f t="shared" si="1"/>
        <v>100</v>
      </c>
      <c r="U36" s="79">
        <f t="shared" ref="U36:AA45" si="6">100*G36/$F36</f>
        <v>99.840227319273581</v>
      </c>
      <c r="V36" s="79">
        <f t="shared" si="6"/>
        <v>99.464083992719807</v>
      </c>
      <c r="W36" s="79">
        <f t="shared" si="6"/>
        <v>99.016529851755578</v>
      </c>
      <c r="X36" s="79">
        <f t="shared" si="6"/>
        <v>98.467604298560062</v>
      </c>
      <c r="Y36" s="79">
        <f t="shared" si="6"/>
        <v>97.774208382011793</v>
      </c>
      <c r="Z36" s="79">
        <f t="shared" si="6"/>
        <v>96.979338007323989</v>
      </c>
      <c r="AA36" s="84">
        <f t="shared" si="6"/>
        <v>96.175631446004587</v>
      </c>
    </row>
    <row r="37" spans="1:27" s="17" customFormat="1" ht="13" x14ac:dyDescent="0.3">
      <c r="A37" s="20" t="s">
        <v>35</v>
      </c>
      <c r="B37" s="21">
        <v>1414792</v>
      </c>
      <c r="C37" s="21">
        <v>1410354</v>
      </c>
      <c r="D37" s="21">
        <v>1419966</v>
      </c>
      <c r="E37" s="21">
        <v>1421013</v>
      </c>
      <c r="F37" s="21">
        <v>1419156</v>
      </c>
      <c r="G37" s="21">
        <v>1412049</v>
      </c>
      <c r="H37" s="21">
        <v>1403967</v>
      </c>
      <c r="I37" s="21">
        <v>1394643</v>
      </c>
      <c r="J37" s="21">
        <v>1383370</v>
      </c>
      <c r="K37" s="21">
        <v>1371289</v>
      </c>
      <c r="L37" s="21">
        <v>1360846</v>
      </c>
      <c r="M37" s="22">
        <v>1350886</v>
      </c>
      <c r="O37" s="20" t="s">
        <v>35</v>
      </c>
      <c r="P37" s="80">
        <f t="shared" si="5"/>
        <v>99.692493284741076</v>
      </c>
      <c r="Q37" s="80">
        <f t="shared" si="5"/>
        <v>99.37977220263312</v>
      </c>
      <c r="R37" s="80">
        <f t="shared" si="5"/>
        <v>100.0570761776718</v>
      </c>
      <c r="S37" s="80">
        <f t="shared" si="5"/>
        <v>100.13085242214386</v>
      </c>
      <c r="T37" s="80">
        <f t="shared" si="1"/>
        <v>100</v>
      </c>
      <c r="U37" s="80">
        <f t="shared" si="6"/>
        <v>99.499209389242623</v>
      </c>
      <c r="V37" s="80">
        <f t="shared" si="6"/>
        <v>98.929715972028447</v>
      </c>
      <c r="W37" s="80">
        <f t="shared" si="6"/>
        <v>98.272705749050843</v>
      </c>
      <c r="X37" s="80">
        <f t="shared" si="6"/>
        <v>97.478360377576536</v>
      </c>
      <c r="Y37" s="80">
        <f t="shared" si="6"/>
        <v>96.62707975726417</v>
      </c>
      <c r="Z37" s="80">
        <f t="shared" si="6"/>
        <v>95.891219851799235</v>
      </c>
      <c r="AA37" s="85">
        <f t="shared" si="6"/>
        <v>95.18939425968675</v>
      </c>
    </row>
    <row r="38" spans="1:27" s="17" customFormat="1" ht="13" x14ac:dyDescent="0.3">
      <c r="A38" s="19" t="s">
        <v>36</v>
      </c>
      <c r="B38" s="23">
        <v>6007507</v>
      </c>
      <c r="C38" s="23">
        <v>6050820</v>
      </c>
      <c r="D38" s="23">
        <v>6084661</v>
      </c>
      <c r="E38" s="23">
        <v>6106916</v>
      </c>
      <c r="F38" s="23">
        <v>6113644</v>
      </c>
      <c r="G38" s="23">
        <v>6114835</v>
      </c>
      <c r="H38" s="23">
        <v>6121152</v>
      </c>
      <c r="I38" s="23">
        <v>6139493</v>
      </c>
      <c r="J38" s="23">
        <v>6169542</v>
      </c>
      <c r="K38" s="23">
        <v>6221974</v>
      </c>
      <c r="L38" s="23">
        <v>6288358</v>
      </c>
      <c r="M38" s="24">
        <v>6347082</v>
      </c>
      <c r="O38" s="19" t="s">
        <v>36</v>
      </c>
      <c r="P38" s="79">
        <f t="shared" si="5"/>
        <v>98.263932279995373</v>
      </c>
      <c r="Q38" s="79">
        <f t="shared" si="5"/>
        <v>98.972396822582411</v>
      </c>
      <c r="R38" s="79">
        <f t="shared" si="5"/>
        <v>99.52592921668321</v>
      </c>
      <c r="S38" s="79">
        <f t="shared" si="5"/>
        <v>99.889951066826924</v>
      </c>
      <c r="T38" s="79">
        <f t="shared" si="1"/>
        <v>100</v>
      </c>
      <c r="U38" s="79">
        <f t="shared" si="6"/>
        <v>100.01948101655903</v>
      </c>
      <c r="V38" s="79">
        <f t="shared" si="6"/>
        <v>100.12280728154927</v>
      </c>
      <c r="W38" s="79">
        <f t="shared" si="6"/>
        <v>100.42280839381554</v>
      </c>
      <c r="X38" s="79">
        <f t="shared" si="6"/>
        <v>100.91431558657979</v>
      </c>
      <c r="Y38" s="79">
        <f t="shared" si="6"/>
        <v>101.77193830716999</v>
      </c>
      <c r="Z38" s="79">
        <f t="shared" si="6"/>
        <v>102.85777189512507</v>
      </c>
      <c r="AA38" s="84">
        <f t="shared" si="6"/>
        <v>103.81831195928321</v>
      </c>
    </row>
    <row r="39" spans="1:27" s="17" customFormat="1" ht="13" x14ac:dyDescent="0.3">
      <c r="A39" s="20" t="s">
        <v>37</v>
      </c>
      <c r="B39" s="21">
        <v>46777164</v>
      </c>
      <c r="C39" s="21">
        <v>47389397</v>
      </c>
      <c r="D39" s="21">
        <v>48226832</v>
      </c>
      <c r="E39" s="21">
        <v>49067624</v>
      </c>
      <c r="F39" s="21">
        <v>49931831</v>
      </c>
      <c r="G39" s="21">
        <v>50717595</v>
      </c>
      <c r="H39" s="21">
        <v>51507285</v>
      </c>
      <c r="I39" s="21">
        <v>52283440</v>
      </c>
      <c r="J39" s="21">
        <v>53000058</v>
      </c>
      <c r="K39" s="21">
        <v>53798594</v>
      </c>
      <c r="L39" s="21">
        <v>54559624</v>
      </c>
      <c r="M39" s="22">
        <v>55257504</v>
      </c>
      <c r="O39" s="20" t="s">
        <v>37</v>
      </c>
      <c r="P39" s="80">
        <f t="shared" si="5"/>
        <v>93.682052236378027</v>
      </c>
      <c r="Q39" s="80">
        <f t="shared" si="5"/>
        <v>94.908189927984012</v>
      </c>
      <c r="R39" s="80">
        <f t="shared" si="5"/>
        <v>96.585346529751732</v>
      </c>
      <c r="S39" s="80">
        <f t="shared" si="5"/>
        <v>98.269226297749825</v>
      </c>
      <c r="T39" s="80">
        <f t="shared" si="1"/>
        <v>100</v>
      </c>
      <c r="U39" s="80">
        <f t="shared" si="6"/>
        <v>101.57367351499687</v>
      </c>
      <c r="V39" s="80">
        <f t="shared" si="6"/>
        <v>103.15520974986877</v>
      </c>
      <c r="W39" s="80">
        <f t="shared" si="6"/>
        <v>104.70963902765753</v>
      </c>
      <c r="X39" s="80">
        <f t="shared" si="6"/>
        <v>106.14483174069863</v>
      </c>
      <c r="Y39" s="80">
        <f t="shared" si="6"/>
        <v>107.74408412942037</v>
      </c>
      <c r="Z39" s="80">
        <f t="shared" si="6"/>
        <v>109.26822210865851</v>
      </c>
      <c r="AA39" s="85">
        <f t="shared" si="6"/>
        <v>110.66588765791505</v>
      </c>
    </row>
    <row r="40" spans="1:27" s="17" customFormat="1" ht="13" x14ac:dyDescent="0.3">
      <c r="A40" s="19" t="s">
        <v>38</v>
      </c>
      <c r="B40" s="23">
        <v>202723881</v>
      </c>
      <c r="C40" s="23">
        <v>204408961</v>
      </c>
      <c r="D40" s="23">
        <v>206060773</v>
      </c>
      <c r="E40" s="23">
        <v>207646617</v>
      </c>
      <c r="F40" s="23">
        <v>209058429</v>
      </c>
      <c r="G40" s="23">
        <v>209624765</v>
      </c>
      <c r="H40" s="23">
        <v>210351343</v>
      </c>
      <c r="I40" s="23">
        <v>211163154</v>
      </c>
      <c r="J40" s="23">
        <v>212075242</v>
      </c>
      <c r="K40" s="23">
        <v>212871917</v>
      </c>
      <c r="L40" s="23">
        <v>213390500</v>
      </c>
      <c r="M40" s="24">
        <v>213850797</v>
      </c>
      <c r="O40" s="19" t="s">
        <v>38</v>
      </c>
      <c r="P40" s="79">
        <f t="shared" si="5"/>
        <v>96.969962880568673</v>
      </c>
      <c r="Q40" s="79">
        <f t="shared" si="5"/>
        <v>97.775995915476813</v>
      </c>
      <c r="R40" s="79">
        <f t="shared" si="5"/>
        <v>98.566115695818226</v>
      </c>
      <c r="S40" s="79">
        <f t="shared" si="5"/>
        <v>99.324680661404955</v>
      </c>
      <c r="T40" s="79">
        <f t="shared" si="1"/>
        <v>100</v>
      </c>
      <c r="U40" s="79">
        <f t="shared" si="6"/>
        <v>100.27089842907027</v>
      </c>
      <c r="V40" s="79">
        <f t="shared" si="6"/>
        <v>100.61844624308355</v>
      </c>
      <c r="W40" s="79">
        <f t="shared" si="6"/>
        <v>101.00676399897753</v>
      </c>
      <c r="X40" s="79">
        <f t="shared" si="6"/>
        <v>101.44304777110901</v>
      </c>
      <c r="Y40" s="79">
        <f t="shared" si="6"/>
        <v>101.82412544581018</v>
      </c>
      <c r="Z40" s="79">
        <f t="shared" si="6"/>
        <v>102.07218193531915</v>
      </c>
      <c r="AA40" s="84">
        <f t="shared" si="6"/>
        <v>102.29235818087966</v>
      </c>
    </row>
    <row r="41" spans="1:27" s="17" customFormat="1" ht="13" x14ac:dyDescent="0.3">
      <c r="A41" s="20" t="s">
        <v>3</v>
      </c>
      <c r="B41" s="21">
        <v>5214454</v>
      </c>
      <c r="C41" s="21">
        <v>5170342</v>
      </c>
      <c r="D41" s="21">
        <v>5122140</v>
      </c>
      <c r="E41" s="21">
        <v>5065482</v>
      </c>
      <c r="F41" s="21">
        <v>5000019</v>
      </c>
      <c r="G41" s="21">
        <v>4932641</v>
      </c>
      <c r="H41" s="21">
        <v>4865479</v>
      </c>
      <c r="I41" s="21">
        <v>4797770</v>
      </c>
      <c r="J41" s="21">
        <v>4728733</v>
      </c>
      <c r="K41" s="21">
        <v>4661258</v>
      </c>
      <c r="L41" s="21">
        <v>4596237</v>
      </c>
      <c r="M41" s="22">
        <v>4532913</v>
      </c>
      <c r="O41" s="20" t="s">
        <v>3</v>
      </c>
      <c r="P41" s="80">
        <f>100*B41/$F41</f>
        <v>104.28868370300192</v>
      </c>
      <c r="Q41" s="80">
        <f t="shared" si="5"/>
        <v>103.40644705550119</v>
      </c>
      <c r="R41" s="80">
        <f t="shared" si="5"/>
        <v>102.44241071883927</v>
      </c>
      <c r="S41" s="80">
        <f t="shared" si="5"/>
        <v>101.3092550248309</v>
      </c>
      <c r="T41" s="80">
        <f t="shared" si="1"/>
        <v>100</v>
      </c>
      <c r="U41" s="80">
        <f t="shared" si="6"/>
        <v>98.652445120708535</v>
      </c>
      <c r="V41" s="80">
        <f t="shared" si="6"/>
        <v>97.309210225001138</v>
      </c>
      <c r="W41" s="80">
        <f t="shared" si="6"/>
        <v>95.955035370865588</v>
      </c>
      <c r="X41" s="80">
        <f t="shared" si="6"/>
        <v>94.574300617657656</v>
      </c>
      <c r="Y41" s="80">
        <f t="shared" si="6"/>
        <v>93.224805745738166</v>
      </c>
      <c r="Z41" s="80">
        <f t="shared" si="6"/>
        <v>91.924390687315395</v>
      </c>
      <c r="AA41" s="85">
        <f t="shared" si="6"/>
        <v>90.657915499921103</v>
      </c>
    </row>
    <row r="42" spans="1:27" s="17" customFormat="1" ht="13" x14ac:dyDescent="0.3">
      <c r="A42" s="19" t="s">
        <v>7</v>
      </c>
      <c r="B42" s="23">
        <v>530012</v>
      </c>
      <c r="C42" s="23">
        <v>547799</v>
      </c>
      <c r="D42" s="23">
        <v>566221</v>
      </c>
      <c r="E42" s="23">
        <v>583739</v>
      </c>
      <c r="F42" s="23">
        <v>600628</v>
      </c>
      <c r="G42" s="23">
        <v>609489</v>
      </c>
      <c r="H42" s="23">
        <v>604520</v>
      </c>
      <c r="I42" s="23">
        <v>591742</v>
      </c>
      <c r="J42" s="23">
        <v>582310</v>
      </c>
      <c r="K42" s="23">
        <v>581497</v>
      </c>
      <c r="L42" s="23">
        <v>584589</v>
      </c>
      <c r="M42" s="24">
        <v>589039</v>
      </c>
      <c r="O42" s="19" t="s">
        <v>7</v>
      </c>
      <c r="P42" s="79">
        <f t="shared" si="5"/>
        <v>88.24297235560114</v>
      </c>
      <c r="Q42" s="79">
        <f t="shared" si="5"/>
        <v>91.204372756514843</v>
      </c>
      <c r="R42" s="79">
        <f t="shared" si="5"/>
        <v>94.271495834360039</v>
      </c>
      <c r="S42" s="79">
        <f t="shared" si="5"/>
        <v>97.188109778431908</v>
      </c>
      <c r="T42" s="79">
        <f t="shared" si="1"/>
        <v>100</v>
      </c>
      <c r="U42" s="79">
        <f t="shared" si="6"/>
        <v>101.47528919730682</v>
      </c>
      <c r="V42" s="79">
        <f t="shared" si="6"/>
        <v>100.64798843876743</v>
      </c>
      <c r="W42" s="79">
        <f t="shared" si="6"/>
        <v>98.520548492577774</v>
      </c>
      <c r="X42" s="79">
        <f t="shared" si="6"/>
        <v>96.950192132234932</v>
      </c>
      <c r="Y42" s="79">
        <f t="shared" si="6"/>
        <v>96.814833807281715</v>
      </c>
      <c r="Z42" s="79">
        <f t="shared" si="6"/>
        <v>97.32962832235593</v>
      </c>
      <c r="AA42" s="84">
        <f t="shared" si="6"/>
        <v>98.07051952289936</v>
      </c>
    </row>
    <row r="43" spans="1:27" s="17" customFormat="1" ht="13" x14ac:dyDescent="0.3">
      <c r="A43" s="20" t="s">
        <v>90</v>
      </c>
      <c r="B43" s="21">
        <v>2877021</v>
      </c>
      <c r="C43" s="21">
        <v>2874931</v>
      </c>
      <c r="D43" s="21">
        <v>2874697</v>
      </c>
      <c r="E43" s="21">
        <v>2874433</v>
      </c>
      <c r="F43" s="21">
        <v>2869871</v>
      </c>
      <c r="G43" s="21">
        <v>2858963</v>
      </c>
      <c r="H43" s="21">
        <v>2844469</v>
      </c>
      <c r="I43" s="21">
        <v>2824731</v>
      </c>
      <c r="J43" s="21">
        <v>2788251</v>
      </c>
      <c r="K43" s="21">
        <v>2756774</v>
      </c>
      <c r="L43" s="21">
        <v>2708419</v>
      </c>
      <c r="M43" s="22">
        <v>2659943</v>
      </c>
      <c r="O43" s="20" t="s">
        <v>90</v>
      </c>
      <c r="P43" s="80">
        <f t="shared" ref="P43:AA43" si="7">100*B43/$F43</f>
        <v>100.24914011814468</v>
      </c>
      <c r="Q43" s="80">
        <f t="shared" si="7"/>
        <v>100.17631454514854</v>
      </c>
      <c r="R43" s="80">
        <f t="shared" si="7"/>
        <v>100.16816086855472</v>
      </c>
      <c r="S43" s="80">
        <f t="shared" si="7"/>
        <v>100.15896184880783</v>
      </c>
      <c r="T43" s="80">
        <f t="shared" si="7"/>
        <v>100</v>
      </c>
      <c r="U43" s="80">
        <f t="shared" si="7"/>
        <v>99.61991322954934</v>
      </c>
      <c r="V43" s="80">
        <f t="shared" si="7"/>
        <v>99.114873107536894</v>
      </c>
      <c r="W43" s="80">
        <f t="shared" si="7"/>
        <v>98.427107002370491</v>
      </c>
      <c r="X43" s="80">
        <f t="shared" si="7"/>
        <v>97.155969728256082</v>
      </c>
      <c r="Y43" s="80">
        <f t="shared" si="7"/>
        <v>96.05916084729941</v>
      </c>
      <c r="Z43" s="80">
        <f t="shared" si="7"/>
        <v>94.374241908434215</v>
      </c>
      <c r="AA43" s="85">
        <f t="shared" si="7"/>
        <v>92.685106752185035</v>
      </c>
    </row>
    <row r="44" spans="1:27" s="17" customFormat="1" ht="13" x14ac:dyDescent="0.3">
      <c r="A44" s="20" t="s">
        <v>27</v>
      </c>
      <c r="B44" s="21">
        <v>283813</v>
      </c>
      <c r="C44" s="21">
        <v>286869</v>
      </c>
      <c r="D44" s="21">
        <v>288587</v>
      </c>
      <c r="E44" s="21">
        <v>288281</v>
      </c>
      <c r="F44" s="21">
        <v>287407</v>
      </c>
      <c r="G44" s="21">
        <v>288003</v>
      </c>
      <c r="H44" s="21">
        <v>290121</v>
      </c>
      <c r="I44" s="21">
        <v>294260</v>
      </c>
      <c r="J44" s="21">
        <v>300166</v>
      </c>
      <c r="K44" s="21">
        <v>305951</v>
      </c>
      <c r="L44" s="21">
        <v>314300</v>
      </c>
      <c r="M44" s="22">
        <v>326092</v>
      </c>
      <c r="O44" s="20" t="s">
        <v>27</v>
      </c>
      <c r="P44" s="80">
        <f t="shared" si="5"/>
        <v>98.749508536674469</v>
      </c>
      <c r="Q44" s="80">
        <f t="shared" si="5"/>
        <v>99.812809013002465</v>
      </c>
      <c r="R44" s="80">
        <f t="shared" si="5"/>
        <v>100.41056759229942</v>
      </c>
      <c r="S44" s="80">
        <f t="shared" si="5"/>
        <v>100.3040983692116</v>
      </c>
      <c r="T44" s="80">
        <f t="shared" si="1"/>
        <v>100</v>
      </c>
      <c r="U44" s="80">
        <f t="shared" si="6"/>
        <v>100.20737142797496</v>
      </c>
      <c r="V44" s="80">
        <f t="shared" si="6"/>
        <v>100.94430546228867</v>
      </c>
      <c r="W44" s="80">
        <f t="shared" si="6"/>
        <v>102.38442348307453</v>
      </c>
      <c r="X44" s="80">
        <f t="shared" si="6"/>
        <v>104.43934907639688</v>
      </c>
      <c r="Y44" s="80">
        <f t="shared" si="6"/>
        <v>106.45217409457668</v>
      </c>
      <c r="Z44" s="80">
        <f t="shared" si="6"/>
        <v>109.35711377941387</v>
      </c>
      <c r="AA44" s="85">
        <f t="shared" si="6"/>
        <v>113.46000619330775</v>
      </c>
    </row>
    <row r="45" spans="1:27" s="17" customFormat="1" ht="13" x14ac:dyDescent="0.3">
      <c r="A45" s="19" t="s">
        <v>33</v>
      </c>
      <c r="B45" s="23">
        <v>14255902</v>
      </c>
      <c r="C45" s="23">
        <v>13997585</v>
      </c>
      <c r="D45" s="23">
        <v>13866415</v>
      </c>
      <c r="E45" s="23">
        <v>13779545</v>
      </c>
      <c r="F45" s="23">
        <v>13707283</v>
      </c>
      <c r="G45" s="23">
        <v>13646880</v>
      </c>
      <c r="H45" s="23">
        <v>13590056</v>
      </c>
      <c r="I45" s="23">
        <v>13485932</v>
      </c>
      <c r="J45" s="23">
        <v>13338290</v>
      </c>
      <c r="K45" s="23">
        <v>13177372</v>
      </c>
      <c r="L45" s="23">
        <v>13015423</v>
      </c>
      <c r="M45" s="24">
        <v>12850852</v>
      </c>
      <c r="O45" s="19" t="s">
        <v>33</v>
      </c>
      <c r="P45" s="79">
        <f t="shared" si="5"/>
        <v>104.00239055398507</v>
      </c>
      <c r="Q45" s="79">
        <f t="shared" si="5"/>
        <v>102.11786683035581</v>
      </c>
      <c r="R45" s="79">
        <f t="shared" si="5"/>
        <v>101.16093028793526</v>
      </c>
      <c r="S45" s="79">
        <f t="shared" si="5"/>
        <v>100.52717960225962</v>
      </c>
      <c r="T45" s="79">
        <f t="shared" si="1"/>
        <v>100</v>
      </c>
      <c r="U45" s="79">
        <f t="shared" si="6"/>
        <v>99.559336449097898</v>
      </c>
      <c r="V45" s="79">
        <f t="shared" si="6"/>
        <v>99.144783105448397</v>
      </c>
      <c r="W45" s="79">
        <f t="shared" si="6"/>
        <v>98.385157729653642</v>
      </c>
      <c r="X45" s="79">
        <f t="shared" si="6"/>
        <v>97.308051493501665</v>
      </c>
      <c r="Y45" s="79">
        <f t="shared" si="6"/>
        <v>96.134091635811416</v>
      </c>
      <c r="Z45" s="79">
        <f t="shared" si="6"/>
        <v>94.952610229175249</v>
      </c>
      <c r="AA45" s="84">
        <f t="shared" si="6"/>
        <v>93.752000305239193</v>
      </c>
    </row>
    <row r="46" spans="1:27" s="17" customFormat="1" ht="13" x14ac:dyDescent="0.3">
      <c r="A46" s="20"/>
      <c r="B46" s="25"/>
      <c r="C46" s="25"/>
      <c r="D46" s="25"/>
      <c r="E46" s="25"/>
      <c r="F46" s="25"/>
      <c r="G46" s="25"/>
      <c r="H46" s="25"/>
      <c r="I46" s="25"/>
      <c r="J46" s="21"/>
      <c r="K46" s="21"/>
      <c r="L46" s="21"/>
      <c r="M46" s="22"/>
      <c r="O46" s="26" t="s">
        <v>40</v>
      </c>
      <c r="P46" s="80">
        <f>AVERAGE(P5:P40)</f>
        <v>98.420551793789315</v>
      </c>
      <c r="Q46" s="80">
        <f>AVERAGE(Q5:Q40)</f>
        <v>99.106218623936627</v>
      </c>
      <c r="R46" s="80">
        <f>AVERAGE(R5:R40)</f>
        <v>99.605492445879079</v>
      </c>
      <c r="S46" s="80">
        <f>AVERAGE(S5:S40)</f>
        <v>99.905459330828592</v>
      </c>
      <c r="T46" s="80">
        <f>AVERAGE(T5:T40)</f>
        <v>100</v>
      </c>
      <c r="U46" s="80">
        <f t="shared" ref="U46:AA46" si="8">AVERAGE(U5:U40)</f>
        <v>100.07473897990445</v>
      </c>
      <c r="V46" s="80">
        <f t="shared" si="8"/>
        <v>100.16068596175995</v>
      </c>
      <c r="W46" s="80">
        <f t="shared" si="8"/>
        <v>100.33326350639527</v>
      </c>
      <c r="X46" s="80">
        <f t="shared" si="8"/>
        <v>100.56198605115135</v>
      </c>
      <c r="Y46" s="80">
        <f t="shared" si="8"/>
        <v>100.85279476103267</v>
      </c>
      <c r="Z46" s="80">
        <f t="shared" si="8"/>
        <v>101.14096767349807</v>
      </c>
      <c r="AA46" s="85">
        <f t="shared" si="8"/>
        <v>101.47867931074062</v>
      </c>
    </row>
    <row r="47" spans="1:27" s="17" customFormat="1" ht="13" x14ac:dyDescent="0.3">
      <c r="A47" s="27"/>
      <c r="B47" s="28"/>
      <c r="C47" s="28"/>
      <c r="D47" s="28"/>
      <c r="E47" s="28"/>
      <c r="F47" s="28"/>
      <c r="G47" s="28"/>
      <c r="H47" s="28"/>
      <c r="I47" s="28"/>
      <c r="J47" s="28"/>
      <c r="K47" s="28"/>
      <c r="L47" s="28"/>
      <c r="M47" s="29"/>
      <c r="O47" s="30" t="s">
        <v>74</v>
      </c>
      <c r="P47" s="82">
        <f>AVERAGE(P6,P7,P11,P12,P13,P14,P15,P16,P17,P20,P21,P24,P27,P28,P29,P31,P34,P35,P36,P37,P38,P41,P42,P44,P45,P19,P43,P18)</f>
        <v>99.80041505418896</v>
      </c>
      <c r="Q47" s="82">
        <f t="shared" ref="Q47:AA47" si="9">AVERAGE(Q6,Q7,Q11,Q12,Q13,Q14,Q15,Q16,Q17,Q20,Q21,Q24,Q27,Q28,Q29,Q31,Q34,Q35,Q36,Q37,Q38,Q41,Q42,Q44,Q45,Q19,Q43,Q18)</f>
        <v>100.15192398207455</v>
      </c>
      <c r="R47" s="82">
        <f t="shared" si="9"/>
        <v>100.31846846530243</v>
      </c>
      <c r="S47" s="82">
        <f t="shared" si="9"/>
        <v>100.29457699031396</v>
      </c>
      <c r="T47" s="82">
        <f t="shared" si="9"/>
        <v>100</v>
      </c>
      <c r="U47" s="82">
        <f t="shared" si="9"/>
        <v>99.730611332282237</v>
      </c>
      <c r="V47" s="82">
        <f t="shared" si="9"/>
        <v>99.393788583131339</v>
      </c>
      <c r="W47" s="82">
        <f t="shared" si="9"/>
        <v>99.079772740649204</v>
      </c>
      <c r="X47" s="82">
        <f t="shared" si="9"/>
        <v>98.830209990471559</v>
      </c>
      <c r="Y47" s="82">
        <f t="shared" si="9"/>
        <v>98.679977551540148</v>
      </c>
      <c r="Z47" s="82">
        <f t="shared" si="9"/>
        <v>98.522426256819912</v>
      </c>
      <c r="AA47" s="83">
        <f t="shared" si="9"/>
        <v>98.469277331473336</v>
      </c>
    </row>
    <row r="49" spans="1:19" x14ac:dyDescent="0.3">
      <c r="A49" s="4" t="s">
        <v>94</v>
      </c>
    </row>
    <row r="50" spans="1:19" x14ac:dyDescent="0.3">
      <c r="A50" s="100"/>
      <c r="B50" s="100"/>
      <c r="C50" s="100"/>
      <c r="D50" s="100"/>
      <c r="E50" s="100"/>
      <c r="F50" s="100"/>
      <c r="G50" s="100"/>
      <c r="H50" s="5"/>
      <c r="I50" s="5"/>
      <c r="M50" s="100"/>
      <c r="N50" s="100"/>
      <c r="O50" s="100"/>
      <c r="P50" s="100"/>
      <c r="Q50" s="100"/>
      <c r="R50" s="100"/>
      <c r="S50" s="100"/>
    </row>
  </sheetData>
  <mergeCells count="2">
    <mergeCell ref="A50:G50"/>
    <mergeCell ref="M50:S50"/>
  </mergeCells>
  <hyperlinks>
    <hyperlink ref="J1" location="README!A1" display="back to README"/>
  </hyperlinks>
  <pageMargins left="0.70866141732283472" right="0.70866141732283472" top="0.74803149606299213" bottom="0.74803149606299213" header="0.31496062992125984" footer="0.31496062992125984"/>
  <pageSetup paperSize="9" scale="63" orientation="landscape" r:id="rId1"/>
  <headerFooter>
    <oddFooter>&amp;ROECD Database on social benefit recipeints - www.oecd.org/social/recipients.htm</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55" zoomScaleNormal="55" workbookViewId="0"/>
  </sheetViews>
  <sheetFormatPr defaultRowHeight="14" x14ac:dyDescent="0.3"/>
  <cols>
    <col min="1" max="1" width="8.6328125" style="4" customWidth="1"/>
    <col min="2" max="13" width="12.6328125" style="4" customWidth="1"/>
    <col min="14" max="14" width="8.7265625" style="4"/>
    <col min="15" max="25" width="8.6328125" style="4" customWidth="1"/>
    <col min="26" max="16384" width="8.7265625" style="4"/>
  </cols>
  <sheetData>
    <row r="1" spans="1:27" ht="18" x14ac:dyDescent="0.4">
      <c r="A1" s="9" t="s">
        <v>68</v>
      </c>
      <c r="B1" s="10"/>
      <c r="C1" s="10"/>
      <c r="D1" s="10"/>
      <c r="E1" s="10"/>
      <c r="F1" s="10"/>
      <c r="G1" s="10"/>
      <c r="H1" s="10"/>
      <c r="I1" s="10"/>
      <c r="J1" s="11" t="s">
        <v>58</v>
      </c>
      <c r="K1" s="11"/>
      <c r="L1" s="11"/>
      <c r="N1" s="12"/>
      <c r="O1" s="12" t="s">
        <v>68</v>
      </c>
      <c r="P1" s="12"/>
      <c r="Q1" s="12"/>
      <c r="R1" s="12"/>
      <c r="S1" s="12"/>
      <c r="T1" s="12"/>
      <c r="U1" s="12"/>
    </row>
    <row r="2" spans="1:27" x14ac:dyDescent="0.3">
      <c r="A2" s="13" t="s">
        <v>76</v>
      </c>
      <c r="B2" s="13"/>
      <c r="C2" s="13"/>
      <c r="D2" s="13"/>
      <c r="E2" s="13"/>
      <c r="F2" s="13"/>
      <c r="G2" s="13"/>
      <c r="H2" s="13"/>
      <c r="I2" s="13"/>
      <c r="N2" s="7"/>
      <c r="O2" s="7" t="s">
        <v>91</v>
      </c>
      <c r="P2" s="7"/>
      <c r="Q2" s="7"/>
      <c r="R2" s="7"/>
      <c r="S2" s="7"/>
      <c r="T2" s="7"/>
      <c r="U2" s="7"/>
    </row>
    <row r="3" spans="1:27" ht="18" x14ac:dyDescent="0.4">
      <c r="A3" s="9"/>
      <c r="B3" s="10"/>
      <c r="C3" s="10"/>
      <c r="D3" s="10"/>
      <c r="E3" s="10"/>
      <c r="F3" s="10"/>
      <c r="G3" s="10"/>
      <c r="H3" s="10"/>
      <c r="I3" s="10"/>
      <c r="J3" s="11"/>
      <c r="K3" s="11"/>
      <c r="L3" s="11"/>
      <c r="M3" s="10"/>
      <c r="N3" s="10"/>
      <c r="O3" s="10"/>
      <c r="P3" s="10"/>
      <c r="Q3" s="10"/>
      <c r="R3" s="10"/>
      <c r="S3" s="10"/>
      <c r="T3" s="10"/>
      <c r="U3" s="10"/>
    </row>
    <row r="4" spans="1:27" s="17" customFormat="1" ht="13.5" thickBot="1" x14ac:dyDescent="0.35">
      <c r="A4" s="14"/>
      <c r="B4" s="15" t="s">
        <v>41</v>
      </c>
      <c r="C4" s="15" t="s">
        <v>42</v>
      </c>
      <c r="D4" s="15" t="s">
        <v>43</v>
      </c>
      <c r="E4" s="15" t="s">
        <v>44</v>
      </c>
      <c r="F4" s="15" t="s">
        <v>45</v>
      </c>
      <c r="G4" s="15" t="s">
        <v>46</v>
      </c>
      <c r="H4" s="15" t="s">
        <v>65</v>
      </c>
      <c r="I4" s="15" t="s">
        <v>66</v>
      </c>
      <c r="J4" s="15" t="s">
        <v>70</v>
      </c>
      <c r="K4" s="15" t="s">
        <v>71</v>
      </c>
      <c r="L4" s="15" t="s">
        <v>92</v>
      </c>
      <c r="M4" s="16" t="s">
        <v>93</v>
      </c>
      <c r="O4" s="14"/>
      <c r="P4" s="15" t="s">
        <v>41</v>
      </c>
      <c r="Q4" s="15" t="s">
        <v>42</v>
      </c>
      <c r="R4" s="15" t="s">
        <v>43</v>
      </c>
      <c r="S4" s="15" t="s">
        <v>44</v>
      </c>
      <c r="T4" s="15" t="s">
        <v>45</v>
      </c>
      <c r="U4" s="15" t="s">
        <v>46</v>
      </c>
      <c r="V4" s="15" t="s">
        <v>65</v>
      </c>
      <c r="W4" s="15" t="s">
        <v>66</v>
      </c>
      <c r="X4" s="15" t="s">
        <v>70</v>
      </c>
      <c r="Y4" s="15" t="s">
        <v>71</v>
      </c>
      <c r="Z4" s="15" t="s">
        <v>92</v>
      </c>
      <c r="AA4" s="58" t="s">
        <v>93</v>
      </c>
    </row>
    <row r="5" spans="1:27" s="17" customFormat="1" ht="13.5" thickTop="1" x14ac:dyDescent="0.3">
      <c r="A5" s="18" t="s">
        <v>0</v>
      </c>
      <c r="B5" s="64">
        <v>1476814.875</v>
      </c>
      <c r="C5" s="64">
        <v>1497226.75</v>
      </c>
      <c r="D5" s="64">
        <v>1525091.25</v>
      </c>
      <c r="E5" s="64">
        <v>1542778.25</v>
      </c>
      <c r="F5" s="64">
        <v>1583822.125</v>
      </c>
      <c r="G5" s="64">
        <v>1628071.125</v>
      </c>
      <c r="H5" s="64">
        <v>1611371.75</v>
      </c>
      <c r="I5" s="64">
        <v>1590569.25</v>
      </c>
      <c r="J5" s="64">
        <v>1544693</v>
      </c>
      <c r="K5" s="64">
        <v>1498929.5</v>
      </c>
      <c r="L5" s="64">
        <v>1536331.375</v>
      </c>
      <c r="M5" s="65">
        <v>1572075.625</v>
      </c>
      <c r="O5" s="19" t="s">
        <v>0</v>
      </c>
      <c r="P5" s="79">
        <f t="shared" ref="P5:P45" si="0">100*B5/$F5</f>
        <v>93.243733099131944</v>
      </c>
      <c r="Q5" s="79">
        <f t="shared" ref="Q5:Q45" si="1">100*C5/$F5</f>
        <v>94.532506293912263</v>
      </c>
      <c r="R5" s="79">
        <f t="shared" ref="R5:R45" si="2">100*D5/$F5</f>
        <v>96.29182633119234</v>
      </c>
      <c r="S5" s="79">
        <f t="shared" ref="S5:S45" si="3">100*E5/$F5</f>
        <v>97.408555269424582</v>
      </c>
      <c r="T5" s="79">
        <f t="shared" ref="T5:T29" si="4">100*F5/$F5</f>
        <v>100</v>
      </c>
      <c r="U5" s="79">
        <f t="shared" ref="U5:AA19" si="5">100*G5/$F5</f>
        <v>102.79381120528292</v>
      </c>
      <c r="V5" s="79">
        <f t="shared" si="5"/>
        <v>101.73943933255762</v>
      </c>
      <c r="W5" s="79">
        <f t="shared" si="5"/>
        <v>100.42600269900889</v>
      </c>
      <c r="X5" s="79">
        <f t="shared" si="5"/>
        <v>97.529449527042061</v>
      </c>
      <c r="Y5" s="79">
        <f t="shared" si="5"/>
        <v>94.640015210041341</v>
      </c>
      <c r="Z5" s="79">
        <f t="shared" si="5"/>
        <v>97.001509875990649</v>
      </c>
      <c r="AA5" s="84">
        <f t="shared" si="5"/>
        <v>99.258344746257407</v>
      </c>
    </row>
    <row r="6" spans="1:27" s="17" customFormat="1" ht="13" x14ac:dyDescent="0.3">
      <c r="A6" s="20" t="s">
        <v>1</v>
      </c>
      <c r="B6" s="61">
        <v>490983.125</v>
      </c>
      <c r="C6" s="61">
        <v>466369.1875</v>
      </c>
      <c r="D6" s="61">
        <v>486620.59375</v>
      </c>
      <c r="E6" s="61">
        <v>448165.65625</v>
      </c>
      <c r="F6" s="61">
        <v>492560.1875</v>
      </c>
      <c r="G6" s="61">
        <v>509368.5625</v>
      </c>
      <c r="H6" s="61">
        <v>480346.53125</v>
      </c>
      <c r="I6" s="61">
        <v>498822.09375</v>
      </c>
      <c r="J6" s="61">
        <v>502332.59375</v>
      </c>
      <c r="K6" s="61">
        <v>560289.375</v>
      </c>
      <c r="L6" s="61">
        <v>518431.375</v>
      </c>
      <c r="M6" s="63">
        <v>541012.6875</v>
      </c>
      <c r="O6" s="20" t="s">
        <v>1</v>
      </c>
      <c r="P6" s="80">
        <f t="shared" si="0"/>
        <v>99.679823392141287</v>
      </c>
      <c r="Q6" s="80">
        <f t="shared" si="1"/>
        <v>94.682680276509359</v>
      </c>
      <c r="R6" s="80">
        <f t="shared" si="2"/>
        <v>98.794138482822461</v>
      </c>
      <c r="S6" s="80">
        <f t="shared" si="3"/>
        <v>90.986983443520799</v>
      </c>
      <c r="T6" s="80">
        <f t="shared" si="4"/>
        <v>100</v>
      </c>
      <c r="U6" s="80">
        <f t="shared" si="5"/>
        <v>103.41245099107812</v>
      </c>
      <c r="V6" s="80">
        <f t="shared" si="5"/>
        <v>97.52037282753389</v>
      </c>
      <c r="W6" s="80">
        <f t="shared" si="5"/>
        <v>101.27129768278319</v>
      </c>
      <c r="X6" s="80">
        <f t="shared" si="5"/>
        <v>101.9840024626432</v>
      </c>
      <c r="Y6" s="80">
        <f t="shared" si="5"/>
        <v>113.750438874031</v>
      </c>
      <c r="Z6" s="80">
        <f t="shared" si="5"/>
        <v>105.25239111007119</v>
      </c>
      <c r="AA6" s="85">
        <f t="shared" si="5"/>
        <v>109.83686892071438</v>
      </c>
    </row>
    <row r="7" spans="1:27" s="17" customFormat="1" ht="13" x14ac:dyDescent="0.3">
      <c r="A7" s="19" t="s">
        <v>2</v>
      </c>
      <c r="B7" s="51">
        <v>542973.8125</v>
      </c>
      <c r="C7" s="51">
        <v>572117</v>
      </c>
      <c r="D7" s="51">
        <v>585335.9375</v>
      </c>
      <c r="E7" s="51">
        <v>610096.6875</v>
      </c>
      <c r="F7" s="51">
        <v>646345</v>
      </c>
      <c r="G7" s="51">
        <v>693548.5625</v>
      </c>
      <c r="H7" s="51">
        <v>670012.125</v>
      </c>
      <c r="I7" s="51">
        <v>642163.875</v>
      </c>
      <c r="J7" s="51">
        <v>694709.4375</v>
      </c>
      <c r="K7" s="51">
        <v>683727.875</v>
      </c>
      <c r="L7" s="51">
        <v>715168.5</v>
      </c>
      <c r="M7" s="52">
        <v>566501.5</v>
      </c>
      <c r="O7" s="19" t="s">
        <v>2</v>
      </c>
      <c r="P7" s="79">
        <f t="shared" si="0"/>
        <v>84.006809443872854</v>
      </c>
      <c r="Q7" s="79">
        <f t="shared" si="1"/>
        <v>88.515730762982614</v>
      </c>
      <c r="R7" s="79">
        <f t="shared" si="2"/>
        <v>90.560913676132714</v>
      </c>
      <c r="S7" s="79">
        <f t="shared" si="3"/>
        <v>94.391801205238693</v>
      </c>
      <c r="T7" s="79">
        <f t="shared" si="4"/>
        <v>100</v>
      </c>
      <c r="U7" s="79">
        <f t="shared" si="5"/>
        <v>107.30315272803225</v>
      </c>
      <c r="V7" s="79">
        <f t="shared" si="5"/>
        <v>103.66168609643456</v>
      </c>
      <c r="W7" s="79">
        <f t="shared" si="5"/>
        <v>99.353112501837259</v>
      </c>
      <c r="X7" s="79">
        <f t="shared" si="5"/>
        <v>107.48275882075362</v>
      </c>
      <c r="Y7" s="79">
        <f t="shared" si="5"/>
        <v>105.78373391919176</v>
      </c>
      <c r="Z7" s="79">
        <f t="shared" si="5"/>
        <v>110.64810588772251</v>
      </c>
      <c r="AA7" s="84">
        <f t="shared" si="5"/>
        <v>87.646922309293018</v>
      </c>
    </row>
    <row r="8" spans="1:27" s="17" customFormat="1" ht="13" x14ac:dyDescent="0.3">
      <c r="A8" s="20" t="s">
        <v>4</v>
      </c>
      <c r="B8" s="61">
        <v>2868231.75</v>
      </c>
      <c r="C8" s="61">
        <v>2864782.5</v>
      </c>
      <c r="D8" s="61">
        <v>3108354.5</v>
      </c>
      <c r="E8" s="61">
        <v>3062017.25</v>
      </c>
      <c r="F8" s="61">
        <v>3060858.25</v>
      </c>
      <c r="G8" s="61">
        <v>3160073.5</v>
      </c>
      <c r="H8" s="61">
        <v>3155872.75</v>
      </c>
      <c r="I8" s="61">
        <v>3076271</v>
      </c>
      <c r="J8" s="61">
        <v>3411092.75</v>
      </c>
      <c r="K8" s="61">
        <v>3009021</v>
      </c>
      <c r="L8" s="61">
        <v>2963753.75</v>
      </c>
      <c r="M8" s="63">
        <v>2913085.25</v>
      </c>
      <c r="O8" s="20" t="s">
        <v>4</v>
      </c>
      <c r="P8" s="80">
        <f t="shared" si="0"/>
        <v>93.706781423151497</v>
      </c>
      <c r="Q8" s="80">
        <f t="shared" si="1"/>
        <v>93.59409244122952</v>
      </c>
      <c r="R8" s="80">
        <f t="shared" si="2"/>
        <v>101.55172981303528</v>
      </c>
      <c r="S8" s="80">
        <f t="shared" si="3"/>
        <v>100.03786519679571</v>
      </c>
      <c r="T8" s="80">
        <f t="shared" si="4"/>
        <v>100</v>
      </c>
      <c r="U8" s="80">
        <f t="shared" si="5"/>
        <v>103.24141929800244</v>
      </c>
      <c r="V8" s="80">
        <f t="shared" si="5"/>
        <v>103.1041783787276</v>
      </c>
      <c r="W8" s="80">
        <f t="shared" si="5"/>
        <v>100.50354340976097</v>
      </c>
      <c r="X8" s="80">
        <f t="shared" si="5"/>
        <v>111.44236261185894</v>
      </c>
      <c r="Y8" s="80">
        <f t="shared" si="5"/>
        <v>98.306447219501266</v>
      </c>
      <c r="Z8" s="80">
        <f t="shared" si="5"/>
        <v>96.827540118853918</v>
      </c>
      <c r="AA8" s="85">
        <f t="shared" si="5"/>
        <v>95.172171073260259</v>
      </c>
    </row>
    <row r="9" spans="1:27" s="17" customFormat="1" ht="13" x14ac:dyDescent="0.3">
      <c r="A9" s="19" t="s">
        <v>5</v>
      </c>
      <c r="B9" s="51">
        <v>351498.28125</v>
      </c>
      <c r="C9" s="51">
        <v>325855.875</v>
      </c>
      <c r="D9" s="51">
        <v>355299.875</v>
      </c>
      <c r="E9" s="51">
        <v>360336.375</v>
      </c>
      <c r="F9" s="51">
        <v>390749.28125</v>
      </c>
      <c r="G9" s="51">
        <v>333847.09375</v>
      </c>
      <c r="H9" s="51">
        <v>347001.15625</v>
      </c>
      <c r="I9" s="51">
        <v>416392.125</v>
      </c>
      <c r="J9" s="51">
        <v>357836.65625</v>
      </c>
      <c r="K9" s="51">
        <v>436811.1875</v>
      </c>
      <c r="L9" s="51">
        <v>375398.78125</v>
      </c>
      <c r="M9" s="52" t="s">
        <v>95</v>
      </c>
      <c r="O9" s="19" t="s">
        <v>5</v>
      </c>
      <c r="P9" s="79">
        <f t="shared" si="0"/>
        <v>89.95493993630987</v>
      </c>
      <c r="Q9" s="79">
        <f t="shared" si="1"/>
        <v>83.392571819349953</v>
      </c>
      <c r="R9" s="79">
        <f t="shared" si="2"/>
        <v>90.927838398934995</v>
      </c>
      <c r="S9" s="79">
        <f t="shared" si="3"/>
        <v>92.2167723117213</v>
      </c>
      <c r="T9" s="79">
        <f t="shared" si="4"/>
        <v>100</v>
      </c>
      <c r="U9" s="79">
        <f t="shared" si="5"/>
        <v>85.437673149910623</v>
      </c>
      <c r="V9" s="79">
        <f t="shared" si="5"/>
        <v>88.804042105963561</v>
      </c>
      <c r="W9" s="79">
        <f t="shared" si="5"/>
        <v>106.56248008133733</v>
      </c>
      <c r="X9" s="79">
        <f t="shared" si="5"/>
        <v>91.577047846457177</v>
      </c>
      <c r="Y9" s="79">
        <f t="shared" si="5"/>
        <v>111.78809749889975</v>
      </c>
      <c r="Z9" s="79">
        <f t="shared" si="5"/>
        <v>96.071521884597203</v>
      </c>
      <c r="AA9" s="84" t="s">
        <v>39</v>
      </c>
    </row>
    <row r="10" spans="1:27" s="17" customFormat="1" ht="13" x14ac:dyDescent="0.3">
      <c r="A10" s="20" t="s">
        <v>6</v>
      </c>
      <c r="B10" s="61">
        <v>1814455.25</v>
      </c>
      <c r="C10" s="61">
        <v>1831403.125</v>
      </c>
      <c r="D10" s="61">
        <v>1846570.625</v>
      </c>
      <c r="E10" s="61">
        <v>1877396.75</v>
      </c>
      <c r="F10" s="61">
        <v>1908076</v>
      </c>
      <c r="G10" s="61">
        <v>1853794.5</v>
      </c>
      <c r="H10" s="61">
        <v>1794518.25</v>
      </c>
      <c r="I10" s="61">
        <v>1776449.25</v>
      </c>
      <c r="J10" s="61">
        <v>1756441.25</v>
      </c>
      <c r="K10" s="61">
        <v>1792125.25</v>
      </c>
      <c r="L10" s="61">
        <v>1835510.625</v>
      </c>
      <c r="M10" s="63" t="s">
        <v>95</v>
      </c>
      <c r="O10" s="20" t="s">
        <v>6</v>
      </c>
      <c r="P10" s="80">
        <f t="shared" si="0"/>
        <v>95.093447535632748</v>
      </c>
      <c r="Q10" s="80">
        <f t="shared" si="1"/>
        <v>95.981665562587651</v>
      </c>
      <c r="R10" s="80">
        <f t="shared" si="2"/>
        <v>96.776576247487</v>
      </c>
      <c r="S10" s="80">
        <f t="shared" si="3"/>
        <v>98.39213689601462</v>
      </c>
      <c r="T10" s="80">
        <f t="shared" si="4"/>
        <v>100</v>
      </c>
      <c r="U10" s="80">
        <f t="shared" si="5"/>
        <v>97.155170968032721</v>
      </c>
      <c r="V10" s="80">
        <f t="shared" si="5"/>
        <v>94.048573012814998</v>
      </c>
      <c r="W10" s="80">
        <f t="shared" si="5"/>
        <v>93.101598154371203</v>
      </c>
      <c r="X10" s="80">
        <f t="shared" si="5"/>
        <v>92.053002605766224</v>
      </c>
      <c r="Y10" s="80">
        <f t="shared" si="5"/>
        <v>93.923158721141093</v>
      </c>
      <c r="Z10" s="80">
        <f t="shared" si="5"/>
        <v>96.196934765701158</v>
      </c>
      <c r="AA10" s="85" t="s">
        <v>39</v>
      </c>
    </row>
    <row r="11" spans="1:27" s="17" customFormat="1" ht="13" x14ac:dyDescent="0.3">
      <c r="A11" s="19" t="s">
        <v>8</v>
      </c>
      <c r="B11" s="51">
        <v>360519.5</v>
      </c>
      <c r="C11" s="51">
        <v>385390.625</v>
      </c>
      <c r="D11" s="51">
        <v>401645.1875</v>
      </c>
      <c r="E11" s="51">
        <v>444298.375</v>
      </c>
      <c r="F11" s="51">
        <v>417002.625</v>
      </c>
      <c r="G11" s="51">
        <v>360788.28125</v>
      </c>
      <c r="H11" s="51">
        <v>395214.5625</v>
      </c>
      <c r="I11" s="51">
        <v>373673.0625</v>
      </c>
      <c r="J11" s="51">
        <v>405939.625</v>
      </c>
      <c r="K11" s="51">
        <v>349131.71875</v>
      </c>
      <c r="L11" s="51">
        <v>326680.0625</v>
      </c>
      <c r="M11" s="52">
        <v>327044.21875</v>
      </c>
      <c r="O11" s="19" t="s">
        <v>8</v>
      </c>
      <c r="P11" s="79">
        <f t="shared" si="0"/>
        <v>86.454971356595181</v>
      </c>
      <c r="Q11" s="79">
        <f t="shared" si="1"/>
        <v>92.419232372937699</v>
      </c>
      <c r="R11" s="79">
        <f t="shared" si="2"/>
        <v>96.317184454174594</v>
      </c>
      <c r="S11" s="79">
        <f t="shared" si="3"/>
        <v>106.54570220031589</v>
      </c>
      <c r="T11" s="79">
        <f t="shared" si="4"/>
        <v>100</v>
      </c>
      <c r="U11" s="79">
        <f t="shared" si="5"/>
        <v>86.519426886101741</v>
      </c>
      <c r="V11" s="79">
        <f t="shared" si="5"/>
        <v>94.775077854725737</v>
      </c>
      <c r="W11" s="79">
        <f t="shared" si="5"/>
        <v>89.609283035088808</v>
      </c>
      <c r="X11" s="79">
        <f t="shared" si="5"/>
        <v>97.34701909850088</v>
      </c>
      <c r="Y11" s="79">
        <f t="shared" si="5"/>
        <v>83.724105753530921</v>
      </c>
      <c r="Z11" s="79">
        <f t="shared" si="5"/>
        <v>78.340049418154138</v>
      </c>
      <c r="AA11" s="84">
        <f t="shared" si="5"/>
        <v>78.427376506322958</v>
      </c>
    </row>
    <row r="12" spans="1:27" s="17" customFormat="1" ht="13" x14ac:dyDescent="0.3">
      <c r="A12" s="20" t="s">
        <v>9</v>
      </c>
      <c r="B12" s="61">
        <v>4548027.5</v>
      </c>
      <c r="C12" s="61">
        <v>4624299.5</v>
      </c>
      <c r="D12" s="61">
        <v>4714729.5</v>
      </c>
      <c r="E12" s="61">
        <v>4405427</v>
      </c>
      <c r="F12" s="61">
        <v>4609107.5</v>
      </c>
      <c r="G12" s="61">
        <v>4402202</v>
      </c>
      <c r="H12" s="61">
        <v>4835784.5</v>
      </c>
      <c r="I12" s="61">
        <v>5062645.5</v>
      </c>
      <c r="J12" s="61">
        <v>5376195</v>
      </c>
      <c r="K12" s="61">
        <v>5511244</v>
      </c>
      <c r="L12" s="61">
        <v>5506981</v>
      </c>
      <c r="M12" s="63" t="s">
        <v>95</v>
      </c>
      <c r="O12" s="20" t="s">
        <v>9</v>
      </c>
      <c r="P12" s="80">
        <f t="shared" si="0"/>
        <v>98.674797669613909</v>
      </c>
      <c r="Q12" s="80">
        <f t="shared" si="1"/>
        <v>100.32960828099583</v>
      </c>
      <c r="R12" s="80">
        <f t="shared" si="2"/>
        <v>102.29159332907727</v>
      </c>
      <c r="S12" s="80">
        <f t="shared" si="3"/>
        <v>95.580912356676421</v>
      </c>
      <c r="T12" s="80">
        <f t="shared" si="4"/>
        <v>100</v>
      </c>
      <c r="U12" s="80">
        <f t="shared" si="5"/>
        <v>95.510942194340231</v>
      </c>
      <c r="V12" s="80">
        <f t="shared" si="5"/>
        <v>104.91802371717301</v>
      </c>
      <c r="W12" s="80">
        <f t="shared" si="5"/>
        <v>109.84003953042969</v>
      </c>
      <c r="X12" s="80">
        <f t="shared" si="5"/>
        <v>116.64286415537065</v>
      </c>
      <c r="Y12" s="80">
        <f t="shared" si="5"/>
        <v>119.57291080756958</v>
      </c>
      <c r="Z12" s="80">
        <f t="shared" si="5"/>
        <v>119.48042001623959</v>
      </c>
      <c r="AA12" s="85" t="s">
        <v>39</v>
      </c>
    </row>
    <row r="13" spans="1:27" s="17" customFormat="1" ht="13" x14ac:dyDescent="0.3">
      <c r="A13" s="19" t="s">
        <v>10</v>
      </c>
      <c r="B13" s="51">
        <v>201475.234375</v>
      </c>
      <c r="C13" s="51">
        <v>210792.46875</v>
      </c>
      <c r="D13" s="51">
        <v>219869.609375</v>
      </c>
      <c r="E13" s="51">
        <v>228482.859375</v>
      </c>
      <c r="F13" s="51">
        <v>238758.390625</v>
      </c>
      <c r="G13" s="51">
        <v>236008.546875</v>
      </c>
      <c r="H13" s="51">
        <v>241583.984375</v>
      </c>
      <c r="I13" s="51">
        <v>252973.03125</v>
      </c>
      <c r="J13" s="51">
        <v>257303.34375</v>
      </c>
      <c r="K13" s="51">
        <v>267437.65625</v>
      </c>
      <c r="L13" s="51">
        <v>278562.90625</v>
      </c>
      <c r="M13" s="52" t="s">
        <v>95</v>
      </c>
      <c r="O13" s="19" t="s">
        <v>10</v>
      </c>
      <c r="P13" s="79">
        <f t="shared" si="0"/>
        <v>84.384567113053677</v>
      </c>
      <c r="Q13" s="79">
        <f t="shared" si="1"/>
        <v>88.286936512767838</v>
      </c>
      <c r="R13" s="79">
        <f t="shared" si="2"/>
        <v>92.088746619310569</v>
      </c>
      <c r="S13" s="79">
        <f t="shared" si="3"/>
        <v>95.696263815859353</v>
      </c>
      <c r="T13" s="79">
        <f t="shared" si="4"/>
        <v>100</v>
      </c>
      <c r="U13" s="79">
        <f t="shared" si="5"/>
        <v>98.848273460546579</v>
      </c>
      <c r="V13" s="79">
        <f t="shared" si="5"/>
        <v>101.18345317314437</v>
      </c>
      <c r="W13" s="79">
        <f t="shared" si="5"/>
        <v>105.95356694597841</v>
      </c>
      <c r="X13" s="79">
        <f t="shared" si="5"/>
        <v>107.76724666155384</v>
      </c>
      <c r="Y13" s="79">
        <f t="shared" si="5"/>
        <v>112.01183570970052</v>
      </c>
      <c r="Z13" s="79">
        <f t="shared" si="5"/>
        <v>116.67146252778943</v>
      </c>
      <c r="AA13" s="84" t="s">
        <v>39</v>
      </c>
    </row>
    <row r="14" spans="1:27" s="17" customFormat="1" ht="13" x14ac:dyDescent="0.3">
      <c r="A14" s="20" t="s">
        <v>11</v>
      </c>
      <c r="B14" s="61">
        <v>3659822.25</v>
      </c>
      <c r="C14" s="61">
        <v>3758851</v>
      </c>
      <c r="D14" s="61">
        <v>3983343.5</v>
      </c>
      <c r="E14" s="61">
        <v>4016959.5</v>
      </c>
      <c r="F14" s="61">
        <v>4486562.5</v>
      </c>
      <c r="G14" s="61">
        <v>4394584.5</v>
      </c>
      <c r="H14" s="61">
        <v>5137265</v>
      </c>
      <c r="I14" s="61">
        <v>4869235.5</v>
      </c>
      <c r="J14" s="61">
        <v>4894342.5</v>
      </c>
      <c r="K14" s="61">
        <v>4735508.5</v>
      </c>
      <c r="L14" s="61">
        <v>4507882</v>
      </c>
      <c r="M14" s="63">
        <v>4257742.5</v>
      </c>
      <c r="O14" s="20" t="s">
        <v>11</v>
      </c>
      <c r="P14" s="80">
        <f t="shared" si="0"/>
        <v>81.57296928327645</v>
      </c>
      <c r="Q14" s="80">
        <f t="shared" si="1"/>
        <v>83.780199205962248</v>
      </c>
      <c r="R14" s="80">
        <f t="shared" si="2"/>
        <v>88.783862924009199</v>
      </c>
      <c r="S14" s="80">
        <f t="shared" si="3"/>
        <v>89.533122518632027</v>
      </c>
      <c r="T14" s="80">
        <f t="shared" si="4"/>
        <v>100</v>
      </c>
      <c r="U14" s="80">
        <f t="shared" si="5"/>
        <v>97.949922685797873</v>
      </c>
      <c r="V14" s="80">
        <f t="shared" si="5"/>
        <v>114.50336421257923</v>
      </c>
      <c r="W14" s="80">
        <f t="shared" si="5"/>
        <v>108.52931392352163</v>
      </c>
      <c r="X14" s="80">
        <f t="shared" si="5"/>
        <v>109.08891829769451</v>
      </c>
      <c r="Y14" s="80">
        <f t="shared" si="5"/>
        <v>105.54870237514801</v>
      </c>
      <c r="Z14" s="80">
        <f t="shared" si="5"/>
        <v>100.47518562373754</v>
      </c>
      <c r="AA14" s="85">
        <f t="shared" si="5"/>
        <v>94.899881590861597</v>
      </c>
    </row>
    <row r="15" spans="1:27" s="17" customFormat="1" ht="13" x14ac:dyDescent="0.3">
      <c r="A15" s="19" t="s">
        <v>12</v>
      </c>
      <c r="B15" s="51">
        <v>97499.03125</v>
      </c>
      <c r="C15" s="51">
        <v>93355.46875</v>
      </c>
      <c r="D15" s="51">
        <v>100117.7734375</v>
      </c>
      <c r="E15" s="51">
        <v>114429.9296875</v>
      </c>
      <c r="F15" s="51">
        <v>113290.53125</v>
      </c>
      <c r="G15" s="51">
        <v>107947.0078125</v>
      </c>
      <c r="H15" s="51">
        <v>127388.7421875</v>
      </c>
      <c r="I15" s="51">
        <v>113755.8359375</v>
      </c>
      <c r="J15" s="51">
        <v>109506.609375</v>
      </c>
      <c r="K15" s="51">
        <v>101213.7734375</v>
      </c>
      <c r="L15" s="51">
        <v>97846.8515625</v>
      </c>
      <c r="M15" s="52">
        <v>100862.875</v>
      </c>
      <c r="O15" s="19" t="s">
        <v>12</v>
      </c>
      <c r="P15" s="79">
        <f t="shared" si="0"/>
        <v>86.061059273212649</v>
      </c>
      <c r="Q15" s="79">
        <f t="shared" si="1"/>
        <v>82.403593415932548</v>
      </c>
      <c r="R15" s="79">
        <f t="shared" si="2"/>
        <v>88.372587128723524</v>
      </c>
      <c r="S15" s="79">
        <f t="shared" si="3"/>
        <v>101.00573139249005</v>
      </c>
      <c r="T15" s="79">
        <f t="shared" si="4"/>
        <v>100</v>
      </c>
      <c r="U15" s="79">
        <f t="shared" si="5"/>
        <v>95.283345061108093</v>
      </c>
      <c r="V15" s="79">
        <f t="shared" si="5"/>
        <v>112.44429766719803</v>
      </c>
      <c r="W15" s="79">
        <f t="shared" si="5"/>
        <v>100.41071807358128</v>
      </c>
      <c r="X15" s="79">
        <f t="shared" si="5"/>
        <v>96.659983995793993</v>
      </c>
      <c r="Y15" s="79">
        <f t="shared" si="5"/>
        <v>89.340011314935026</v>
      </c>
      <c r="Z15" s="79">
        <f t="shared" si="5"/>
        <v>86.368075498366068</v>
      </c>
      <c r="AA15" s="84">
        <f t="shared" si="5"/>
        <v>89.030278071010457</v>
      </c>
    </row>
    <row r="16" spans="1:27" s="17" customFormat="1" ht="13" x14ac:dyDescent="0.3">
      <c r="A16" s="20" t="s">
        <v>13</v>
      </c>
      <c r="B16" s="61">
        <v>256876.703125</v>
      </c>
      <c r="C16" s="61">
        <v>268802.34375</v>
      </c>
      <c r="D16" s="61">
        <v>269638.25</v>
      </c>
      <c r="E16" s="61">
        <v>273319.59375</v>
      </c>
      <c r="F16" s="61">
        <v>276088.875</v>
      </c>
      <c r="G16" s="61">
        <v>246740.40625</v>
      </c>
      <c r="H16" s="61">
        <v>273026.53125</v>
      </c>
      <c r="I16" s="61">
        <v>274928.46875</v>
      </c>
      <c r="J16" s="61">
        <v>260009.078125</v>
      </c>
      <c r="K16" s="61">
        <v>235953.46875</v>
      </c>
      <c r="L16" s="61">
        <v>249668.921875</v>
      </c>
      <c r="M16" s="63">
        <v>246253.265625</v>
      </c>
      <c r="O16" s="20" t="s">
        <v>13</v>
      </c>
      <c r="P16" s="80">
        <f t="shared" si="0"/>
        <v>93.041308935392635</v>
      </c>
      <c r="Q16" s="80">
        <f t="shared" si="1"/>
        <v>97.36080229599979</v>
      </c>
      <c r="R16" s="80">
        <f t="shared" si="2"/>
        <v>97.663569385039509</v>
      </c>
      <c r="S16" s="80">
        <f t="shared" si="3"/>
        <v>98.996960217973282</v>
      </c>
      <c r="T16" s="80">
        <f t="shared" si="4"/>
        <v>100</v>
      </c>
      <c r="U16" s="80">
        <f t="shared" si="5"/>
        <v>89.369919831068884</v>
      </c>
      <c r="V16" s="80">
        <f t="shared" si="5"/>
        <v>98.890812333528473</v>
      </c>
      <c r="W16" s="80">
        <f t="shared" si="5"/>
        <v>99.579698294616179</v>
      </c>
      <c r="X16" s="80">
        <f t="shared" si="5"/>
        <v>94.175862075210389</v>
      </c>
      <c r="Y16" s="80">
        <f t="shared" si="5"/>
        <v>85.462867256060207</v>
      </c>
      <c r="Z16" s="80">
        <f t="shared" si="5"/>
        <v>90.430634655235565</v>
      </c>
      <c r="AA16" s="85">
        <f t="shared" si="5"/>
        <v>89.193476421315424</v>
      </c>
    </row>
    <row r="17" spans="1:27" s="17" customFormat="1" ht="13" x14ac:dyDescent="0.3">
      <c r="A17" s="19" t="s">
        <v>14</v>
      </c>
      <c r="B17" s="51">
        <v>2877903.5</v>
      </c>
      <c r="C17" s="51">
        <v>2870170.75</v>
      </c>
      <c r="D17" s="51">
        <v>3043055.25</v>
      </c>
      <c r="E17" s="51">
        <v>3091541.25</v>
      </c>
      <c r="F17" s="51">
        <v>3287432.75</v>
      </c>
      <c r="G17" s="51">
        <v>3583663.25</v>
      </c>
      <c r="H17" s="51">
        <v>3266272.5</v>
      </c>
      <c r="I17" s="51">
        <v>3416853.25</v>
      </c>
      <c r="J17" s="51">
        <v>3470741.25</v>
      </c>
      <c r="K17" s="51">
        <v>3556524.5</v>
      </c>
      <c r="L17" s="51">
        <v>3467492.5</v>
      </c>
      <c r="M17" s="52">
        <v>3577277</v>
      </c>
      <c r="O17" s="19" t="s">
        <v>14</v>
      </c>
      <c r="P17" s="79">
        <f t="shared" si="0"/>
        <v>87.542581669541377</v>
      </c>
      <c r="Q17" s="79">
        <f t="shared" si="1"/>
        <v>87.307360127747103</v>
      </c>
      <c r="R17" s="79">
        <f t="shared" si="2"/>
        <v>92.566311812766358</v>
      </c>
      <c r="S17" s="79">
        <f t="shared" si="3"/>
        <v>94.041201299098816</v>
      </c>
      <c r="T17" s="79">
        <f t="shared" si="4"/>
        <v>100</v>
      </c>
      <c r="U17" s="79">
        <f t="shared" si="5"/>
        <v>109.0109980196553</v>
      </c>
      <c r="V17" s="79">
        <f t="shared" si="5"/>
        <v>99.356329038213786</v>
      </c>
      <c r="W17" s="79">
        <f t="shared" si="5"/>
        <v>103.93682577993421</v>
      </c>
      <c r="X17" s="79">
        <f t="shared" si="5"/>
        <v>105.57603801933287</v>
      </c>
      <c r="Y17" s="79">
        <f t="shared" si="5"/>
        <v>108.18546782439884</v>
      </c>
      <c r="Z17" s="79">
        <f t="shared" si="5"/>
        <v>105.47721470500043</v>
      </c>
      <c r="AA17" s="84">
        <f t="shared" si="5"/>
        <v>108.81673549063476</v>
      </c>
    </row>
    <row r="18" spans="1:27" s="17" customFormat="1" ht="13" x14ac:dyDescent="0.3">
      <c r="A18" s="20" t="s">
        <v>15</v>
      </c>
      <c r="B18" s="61">
        <v>4445222</v>
      </c>
      <c r="C18" s="61">
        <v>4411295</v>
      </c>
      <c r="D18" s="61">
        <v>4180532</v>
      </c>
      <c r="E18" s="61">
        <v>4248075.5</v>
      </c>
      <c r="F18" s="61">
        <v>4065339</v>
      </c>
      <c r="G18" s="61">
        <v>4091357.25</v>
      </c>
      <c r="H18" s="61">
        <v>4083326.5</v>
      </c>
      <c r="I18" s="61">
        <v>4049084.75</v>
      </c>
      <c r="J18" s="61">
        <v>4209623.5</v>
      </c>
      <c r="K18" s="61">
        <v>4257871</v>
      </c>
      <c r="L18" s="61">
        <v>4477793.5</v>
      </c>
      <c r="M18" s="63">
        <v>4490006</v>
      </c>
      <c r="O18" s="20" t="s">
        <v>15</v>
      </c>
      <c r="P18" s="80">
        <f t="shared" si="0"/>
        <v>109.34443597446609</v>
      </c>
      <c r="Q18" s="80">
        <f t="shared" si="1"/>
        <v>108.50989302491134</v>
      </c>
      <c r="R18" s="80">
        <f t="shared" si="2"/>
        <v>102.83353983517733</v>
      </c>
      <c r="S18" s="80">
        <f t="shared" si="3"/>
        <v>104.4949879948511</v>
      </c>
      <c r="T18" s="80">
        <f t="shared" si="4"/>
        <v>100</v>
      </c>
      <c r="U18" s="80">
        <f t="shared" si="5"/>
        <v>100.64000197769485</v>
      </c>
      <c r="V18" s="80">
        <f t="shared" si="5"/>
        <v>100.44246002608884</v>
      </c>
      <c r="W18" s="80">
        <f t="shared" si="5"/>
        <v>99.600174794771107</v>
      </c>
      <c r="X18" s="80">
        <f t="shared" si="5"/>
        <v>103.54913821454988</v>
      </c>
      <c r="Y18" s="80">
        <f t="shared" si="5"/>
        <v>104.73593961044823</v>
      </c>
      <c r="Z18" s="80">
        <f t="shared" si="5"/>
        <v>110.14563607118619</v>
      </c>
      <c r="AA18" s="85">
        <f t="shared" si="5"/>
        <v>110.44604152322844</v>
      </c>
    </row>
    <row r="19" spans="1:27" s="17" customFormat="1" ht="13" x14ac:dyDescent="0.3">
      <c r="A19" s="19" t="s">
        <v>89</v>
      </c>
      <c r="B19" s="51">
        <v>904387.9375</v>
      </c>
      <c r="C19" s="51">
        <v>878215</v>
      </c>
      <c r="D19" s="51">
        <v>895464.75</v>
      </c>
      <c r="E19" s="51">
        <v>971133.8125</v>
      </c>
      <c r="F19" s="51">
        <v>1157218.75</v>
      </c>
      <c r="G19" s="51">
        <v>1139335.375</v>
      </c>
      <c r="H19" s="51">
        <v>1151374.25</v>
      </c>
      <c r="I19" s="51">
        <v>1097456.125</v>
      </c>
      <c r="J19" s="51">
        <v>1122473.375</v>
      </c>
      <c r="K19" s="51">
        <v>1075711.125</v>
      </c>
      <c r="L19" s="51">
        <v>928010.4375</v>
      </c>
      <c r="M19" s="52">
        <v>895725.3125</v>
      </c>
      <c r="O19" s="19" t="s">
        <v>89</v>
      </c>
      <c r="P19" s="79">
        <f t="shared" si="0"/>
        <v>78.151856552618071</v>
      </c>
      <c r="Q19" s="79">
        <f t="shared" si="1"/>
        <v>75.890146093813286</v>
      </c>
      <c r="R19" s="79">
        <f t="shared" si="2"/>
        <v>77.38076746509681</v>
      </c>
      <c r="S19" s="79">
        <f t="shared" si="3"/>
        <v>83.919640301369128</v>
      </c>
      <c r="T19" s="79">
        <f t="shared" si="4"/>
        <v>100</v>
      </c>
      <c r="U19" s="79">
        <f t="shared" si="5"/>
        <v>98.454624503794122</v>
      </c>
      <c r="V19" s="79">
        <f t="shared" si="5"/>
        <v>99.494952877319008</v>
      </c>
      <c r="W19" s="79">
        <f t="shared" si="5"/>
        <v>94.835667413788443</v>
      </c>
      <c r="X19" s="79">
        <f t="shared" si="5"/>
        <v>96.997510194161649</v>
      </c>
      <c r="Y19" s="79">
        <f t="shared" si="5"/>
        <v>92.95659312467933</v>
      </c>
      <c r="Z19" s="79">
        <f t="shared" si="5"/>
        <v>80.193173287245827</v>
      </c>
      <c r="AA19" s="84">
        <f t="shared" si="5"/>
        <v>77.403283735248849</v>
      </c>
    </row>
    <row r="20" spans="1:27" s="17" customFormat="1" ht="13" x14ac:dyDescent="0.3">
      <c r="A20" s="19" t="s">
        <v>16</v>
      </c>
      <c r="B20" s="51">
        <v>438290.65625</v>
      </c>
      <c r="C20" s="51">
        <v>397574.3125</v>
      </c>
      <c r="D20" s="51">
        <v>416465.5625</v>
      </c>
      <c r="E20" s="51">
        <v>498343.40625</v>
      </c>
      <c r="F20" s="51">
        <v>522783.78125</v>
      </c>
      <c r="G20" s="51">
        <v>614695.4375</v>
      </c>
      <c r="H20" s="51">
        <v>581535</v>
      </c>
      <c r="I20" s="51">
        <v>601851.5625</v>
      </c>
      <c r="J20" s="51">
        <v>598447.5</v>
      </c>
      <c r="K20" s="51">
        <v>547393.8125</v>
      </c>
      <c r="L20" s="51">
        <v>546664.375</v>
      </c>
      <c r="M20" s="52">
        <v>1026192.9375</v>
      </c>
      <c r="O20" s="19" t="s">
        <v>16</v>
      </c>
      <c r="P20" s="79">
        <f t="shared" si="0"/>
        <v>83.837845007744292</v>
      </c>
      <c r="Q20" s="79">
        <f t="shared" si="1"/>
        <v>76.049473369158775</v>
      </c>
      <c r="R20" s="79">
        <f t="shared" si="2"/>
        <v>79.663060989423144</v>
      </c>
      <c r="S20" s="79">
        <f t="shared" si="3"/>
        <v>95.324955387567314</v>
      </c>
      <c r="T20" s="79">
        <f t="shared" si="4"/>
        <v>100</v>
      </c>
      <c r="U20" s="79">
        <f t="shared" ref="U20:AA35" si="6">100*G20/$F20</f>
        <v>117.58119887159373</v>
      </c>
      <c r="V20" s="79">
        <f t="shared" si="6"/>
        <v>111.23814870643523</v>
      </c>
      <c r="W20" s="79">
        <f t="shared" si="6"/>
        <v>115.12437533179498</v>
      </c>
      <c r="X20" s="79">
        <f t="shared" si="6"/>
        <v>114.4732337657998</v>
      </c>
      <c r="Y20" s="79">
        <f t="shared" si="6"/>
        <v>104.70749708247573</v>
      </c>
      <c r="Z20" s="79">
        <f t="shared" si="6"/>
        <v>104.56796760085028</v>
      </c>
      <c r="AA20" s="84">
        <f t="shared" si="6"/>
        <v>196.29395063602118</v>
      </c>
    </row>
    <row r="21" spans="1:27" s="17" customFormat="1" ht="13" x14ac:dyDescent="0.3">
      <c r="A21" s="20" t="s">
        <v>17</v>
      </c>
      <c r="B21" s="61">
        <v>265335.8125</v>
      </c>
      <c r="C21" s="61">
        <v>244067.34375</v>
      </c>
      <c r="D21" s="61">
        <v>261412.390625</v>
      </c>
      <c r="E21" s="61">
        <v>276551.84375</v>
      </c>
      <c r="F21" s="61">
        <v>299120</v>
      </c>
      <c r="G21" s="61">
        <v>292859.3125</v>
      </c>
      <c r="H21" s="61">
        <v>293036.34375</v>
      </c>
      <c r="I21" s="61">
        <v>298063.59375</v>
      </c>
      <c r="J21" s="61">
        <v>305108.875</v>
      </c>
      <c r="K21" s="61">
        <v>291418.875</v>
      </c>
      <c r="L21" s="61">
        <v>270350.8125</v>
      </c>
      <c r="M21" s="63" t="s">
        <v>95</v>
      </c>
      <c r="O21" s="20" t="s">
        <v>17</v>
      </c>
      <c r="P21" s="80">
        <f t="shared" si="0"/>
        <v>88.705473555763575</v>
      </c>
      <c r="Q21" s="80">
        <f t="shared" si="1"/>
        <v>81.595126955736831</v>
      </c>
      <c r="R21" s="80">
        <f t="shared" si="2"/>
        <v>87.393818743313716</v>
      </c>
      <c r="S21" s="80">
        <f t="shared" si="3"/>
        <v>92.455149689087989</v>
      </c>
      <c r="T21" s="80">
        <f t="shared" si="4"/>
        <v>100</v>
      </c>
      <c r="U21" s="80">
        <f t="shared" si="6"/>
        <v>97.906964596148697</v>
      </c>
      <c r="V21" s="80">
        <f t="shared" si="6"/>
        <v>97.966148619283231</v>
      </c>
      <c r="W21" s="80">
        <f t="shared" si="6"/>
        <v>99.646828613934204</v>
      </c>
      <c r="X21" s="80">
        <f t="shared" si="6"/>
        <v>102.00216468307033</v>
      </c>
      <c r="Y21" s="80">
        <f t="shared" si="6"/>
        <v>97.425406191495057</v>
      </c>
      <c r="Z21" s="80">
        <f t="shared" si="6"/>
        <v>90.38205820406526</v>
      </c>
      <c r="AA21" s="85" t="s">
        <v>39</v>
      </c>
    </row>
    <row r="22" spans="1:27" s="17" customFormat="1" ht="13" x14ac:dyDescent="0.3">
      <c r="A22" s="19" t="s">
        <v>18</v>
      </c>
      <c r="B22" s="51">
        <v>12241.080078125</v>
      </c>
      <c r="C22" s="51">
        <v>14643.6982421875</v>
      </c>
      <c r="D22" s="51">
        <v>13305.72265625</v>
      </c>
      <c r="E22" s="51">
        <v>14441.9150390625</v>
      </c>
      <c r="F22" s="51">
        <v>11817.83203125</v>
      </c>
      <c r="G22" s="51">
        <v>12567.5869140625</v>
      </c>
      <c r="H22" s="51">
        <v>9586.923828125</v>
      </c>
      <c r="I22" s="51">
        <v>14079.978515625</v>
      </c>
      <c r="J22" s="51">
        <v>12572.578125</v>
      </c>
      <c r="K22" s="51">
        <v>13491.7763671875</v>
      </c>
      <c r="L22" s="51">
        <v>11497.3759765625</v>
      </c>
      <c r="M22" s="52" t="s">
        <v>95</v>
      </c>
      <c r="O22" s="19" t="s">
        <v>18</v>
      </c>
      <c r="P22" s="79">
        <f t="shared" si="0"/>
        <v>103.58143562842831</v>
      </c>
      <c r="Q22" s="79">
        <f t="shared" si="1"/>
        <v>123.91188335952852</v>
      </c>
      <c r="R22" s="79">
        <f t="shared" si="2"/>
        <v>112.59021638711361</v>
      </c>
      <c r="S22" s="79">
        <f t="shared" si="3"/>
        <v>122.20443648948144</v>
      </c>
      <c r="T22" s="79">
        <f t="shared" si="4"/>
        <v>100</v>
      </c>
      <c r="U22" s="79">
        <f t="shared" si="6"/>
        <v>106.34426755118804</v>
      </c>
      <c r="V22" s="79">
        <f t="shared" si="6"/>
        <v>81.122525711773619</v>
      </c>
      <c r="W22" s="79">
        <f t="shared" si="6"/>
        <v>119.14180603001621</v>
      </c>
      <c r="X22" s="79">
        <f t="shared" si="6"/>
        <v>106.38650212453705</v>
      </c>
      <c r="Y22" s="79">
        <f t="shared" si="6"/>
        <v>114.16456361463824</v>
      </c>
      <c r="Z22" s="79">
        <f t="shared" si="6"/>
        <v>97.288368510906949</v>
      </c>
      <c r="AA22" s="84" t="s">
        <v>39</v>
      </c>
    </row>
    <row r="23" spans="1:27" s="17" customFormat="1" ht="13" x14ac:dyDescent="0.3">
      <c r="A23" s="20" t="s">
        <v>19</v>
      </c>
      <c r="B23" s="61">
        <v>713809.375</v>
      </c>
      <c r="C23" s="61">
        <v>709578.6875</v>
      </c>
      <c r="D23" s="61">
        <v>770248.4375</v>
      </c>
      <c r="E23" s="61">
        <v>787870.375</v>
      </c>
      <c r="F23" s="61">
        <v>674430.6875</v>
      </c>
      <c r="G23" s="61">
        <v>713573.4375</v>
      </c>
      <c r="H23" s="61">
        <v>717171.8125</v>
      </c>
      <c r="I23" s="61">
        <v>734601.3125</v>
      </c>
      <c r="J23" s="61">
        <v>807844.125</v>
      </c>
      <c r="K23" s="61">
        <v>738017.875</v>
      </c>
      <c r="L23" s="61">
        <v>740546.125</v>
      </c>
      <c r="M23" s="63">
        <v>700308.75</v>
      </c>
      <c r="O23" s="20" t="s">
        <v>19</v>
      </c>
      <c r="P23" s="80">
        <f t="shared" si="0"/>
        <v>105.83880422849235</v>
      </c>
      <c r="Q23" s="80">
        <f t="shared" si="1"/>
        <v>105.21150663091676</v>
      </c>
      <c r="R23" s="80">
        <f t="shared" si="2"/>
        <v>114.20720494720965</v>
      </c>
      <c r="S23" s="80">
        <f t="shared" si="3"/>
        <v>116.82006610946213</v>
      </c>
      <c r="T23" s="80">
        <f t="shared" si="4"/>
        <v>100</v>
      </c>
      <c r="U23" s="80">
        <f t="shared" si="6"/>
        <v>105.80382101904281</v>
      </c>
      <c r="V23" s="80">
        <f t="shared" si="6"/>
        <v>106.33736361529368</v>
      </c>
      <c r="W23" s="80">
        <f t="shared" si="6"/>
        <v>108.92169145254086</v>
      </c>
      <c r="X23" s="80">
        <f t="shared" si="6"/>
        <v>119.78163805009244</v>
      </c>
      <c r="Y23" s="80">
        <f t="shared" si="6"/>
        <v>109.42827612659603</v>
      </c>
      <c r="Z23" s="80">
        <f t="shared" si="6"/>
        <v>109.80314785868933</v>
      </c>
      <c r="AA23" s="85">
        <f t="shared" si="6"/>
        <v>103.83702328195142</v>
      </c>
    </row>
    <row r="24" spans="1:27" s="17" customFormat="1" ht="13" x14ac:dyDescent="0.3">
      <c r="A24" s="19" t="s">
        <v>20</v>
      </c>
      <c r="B24" s="51">
        <v>3923991.75</v>
      </c>
      <c r="C24" s="51">
        <v>3985246.5</v>
      </c>
      <c r="D24" s="51">
        <v>4228642.5</v>
      </c>
      <c r="E24" s="51">
        <v>4926151</v>
      </c>
      <c r="F24" s="51">
        <v>4746607</v>
      </c>
      <c r="G24" s="51">
        <v>4989895.5</v>
      </c>
      <c r="H24" s="51">
        <v>5210336.5</v>
      </c>
      <c r="I24" s="51">
        <v>5349193.5</v>
      </c>
      <c r="J24" s="51">
        <v>5773776.5</v>
      </c>
      <c r="K24" s="51">
        <v>5390223</v>
      </c>
      <c r="L24" s="51">
        <v>5434550.5</v>
      </c>
      <c r="M24" s="52" t="s">
        <v>95</v>
      </c>
      <c r="O24" s="19" t="s">
        <v>20</v>
      </c>
      <c r="P24" s="79">
        <f t="shared" si="0"/>
        <v>82.669404692657309</v>
      </c>
      <c r="Q24" s="79">
        <f t="shared" si="1"/>
        <v>83.959900198183675</v>
      </c>
      <c r="R24" s="79">
        <f t="shared" si="2"/>
        <v>89.087689374747058</v>
      </c>
      <c r="S24" s="79">
        <f t="shared" si="3"/>
        <v>103.78257563771342</v>
      </c>
      <c r="T24" s="79">
        <f t="shared" si="4"/>
        <v>100</v>
      </c>
      <c r="U24" s="79">
        <f t="shared" si="6"/>
        <v>105.12552440090363</v>
      </c>
      <c r="V24" s="79">
        <f t="shared" si="6"/>
        <v>109.76970497030827</v>
      </c>
      <c r="W24" s="79">
        <f t="shared" si="6"/>
        <v>112.6950998892472</v>
      </c>
      <c r="X24" s="79">
        <f t="shared" si="6"/>
        <v>121.64007890267722</v>
      </c>
      <c r="Y24" s="79">
        <f t="shared" si="6"/>
        <v>113.55949628861205</v>
      </c>
      <c r="Z24" s="79">
        <f t="shared" si="6"/>
        <v>114.49337389844999</v>
      </c>
      <c r="AA24" s="84" t="s">
        <v>39</v>
      </c>
    </row>
    <row r="25" spans="1:27" s="17" customFormat="1" ht="13" x14ac:dyDescent="0.3">
      <c r="A25" s="20" t="s">
        <v>21</v>
      </c>
      <c r="B25" s="61">
        <v>11397750</v>
      </c>
      <c r="C25" s="61">
        <v>11587571</v>
      </c>
      <c r="D25" s="61">
        <v>11759843</v>
      </c>
      <c r="E25" s="61">
        <v>11781650</v>
      </c>
      <c r="F25" s="61">
        <v>11763075</v>
      </c>
      <c r="G25" s="61">
        <v>11632505</v>
      </c>
      <c r="H25" s="61">
        <v>11229708</v>
      </c>
      <c r="I25" s="61">
        <v>10834416</v>
      </c>
      <c r="J25" s="61">
        <v>10510292</v>
      </c>
      <c r="K25" s="61" t="s">
        <v>95</v>
      </c>
      <c r="L25" s="61" t="s">
        <v>95</v>
      </c>
      <c r="M25" s="63" t="s">
        <v>95</v>
      </c>
      <c r="O25" s="20" t="s">
        <v>21</v>
      </c>
      <c r="P25" s="80">
        <f t="shared" si="0"/>
        <v>96.894306973304168</v>
      </c>
      <c r="Q25" s="80">
        <f t="shared" si="1"/>
        <v>98.50800917277158</v>
      </c>
      <c r="R25" s="80">
        <f t="shared" si="2"/>
        <v>99.972524191166002</v>
      </c>
      <c r="S25" s="80">
        <f t="shared" si="3"/>
        <v>100.15790939018922</v>
      </c>
      <c r="T25" s="80">
        <f t="shared" si="4"/>
        <v>100</v>
      </c>
      <c r="U25" s="80">
        <f t="shared" si="6"/>
        <v>98.890001126406148</v>
      </c>
      <c r="V25" s="80">
        <f t="shared" si="6"/>
        <v>95.46575193986267</v>
      </c>
      <c r="W25" s="80">
        <f t="shared" si="6"/>
        <v>92.105304097780561</v>
      </c>
      <c r="X25" s="80">
        <f t="shared" si="6"/>
        <v>89.349868125468888</v>
      </c>
      <c r="Y25" s="80" t="s">
        <v>39</v>
      </c>
      <c r="Z25" s="80" t="s">
        <v>39</v>
      </c>
      <c r="AA25" s="85" t="s">
        <v>39</v>
      </c>
    </row>
    <row r="26" spans="1:27" s="17" customFormat="1" ht="13" x14ac:dyDescent="0.3">
      <c r="A26" s="19" t="s">
        <v>22</v>
      </c>
      <c r="B26" s="51">
        <v>3908152.5</v>
      </c>
      <c r="C26" s="51">
        <v>4092538.75</v>
      </c>
      <c r="D26" s="51">
        <v>4128693.75</v>
      </c>
      <c r="E26" s="51">
        <v>4091567.75</v>
      </c>
      <c r="F26" s="51">
        <v>3958200</v>
      </c>
      <c r="G26" s="51">
        <v>3676276.25</v>
      </c>
      <c r="H26" s="51">
        <v>4052966.25</v>
      </c>
      <c r="I26" s="51">
        <v>4442725.5</v>
      </c>
      <c r="J26" s="51">
        <v>4830262.5</v>
      </c>
      <c r="K26" s="51">
        <v>4838625.5</v>
      </c>
      <c r="L26" s="51">
        <v>4734017.5</v>
      </c>
      <c r="M26" s="52">
        <v>4433720.5</v>
      </c>
      <c r="O26" s="19" t="s">
        <v>22</v>
      </c>
      <c r="P26" s="79">
        <f t="shared" si="0"/>
        <v>98.735599514931025</v>
      </c>
      <c r="Q26" s="79">
        <f t="shared" si="1"/>
        <v>103.39393537466525</v>
      </c>
      <c r="R26" s="79">
        <f t="shared" si="2"/>
        <v>104.30735561618917</v>
      </c>
      <c r="S26" s="79">
        <f t="shared" si="3"/>
        <v>103.36940402203021</v>
      </c>
      <c r="T26" s="79">
        <f t="shared" si="4"/>
        <v>100</v>
      </c>
      <c r="U26" s="79">
        <f t="shared" si="6"/>
        <v>92.877475872871514</v>
      </c>
      <c r="V26" s="79">
        <f t="shared" si="6"/>
        <v>102.39417538274974</v>
      </c>
      <c r="W26" s="79">
        <f t="shared" si="6"/>
        <v>112.2410565408519</v>
      </c>
      <c r="X26" s="79">
        <f t="shared" si="6"/>
        <v>122.03179475519175</v>
      </c>
      <c r="Y26" s="79">
        <f t="shared" si="6"/>
        <v>122.24307766156333</v>
      </c>
      <c r="Z26" s="79">
        <f t="shared" si="6"/>
        <v>119.6002602192916</v>
      </c>
      <c r="AA26" s="84">
        <f t="shared" si="6"/>
        <v>112.01355414077106</v>
      </c>
    </row>
    <row r="27" spans="1:27" s="17" customFormat="1" ht="13" x14ac:dyDescent="0.3">
      <c r="A27" s="20" t="s">
        <v>23</v>
      </c>
      <c r="B27" s="61">
        <v>239867.953125</v>
      </c>
      <c r="C27" s="61">
        <v>283235.46875</v>
      </c>
      <c r="D27" s="61">
        <v>342357.5</v>
      </c>
      <c r="E27" s="61">
        <v>291882.875</v>
      </c>
      <c r="F27" s="61">
        <v>251312.28125</v>
      </c>
      <c r="G27" s="61">
        <v>269749.78125</v>
      </c>
      <c r="H27" s="61">
        <v>234743.859375</v>
      </c>
      <c r="I27" s="61">
        <v>272015.25</v>
      </c>
      <c r="J27" s="61">
        <v>283892.71875</v>
      </c>
      <c r="K27" s="61">
        <v>269061.59375</v>
      </c>
      <c r="L27" s="61">
        <v>255627.21875</v>
      </c>
      <c r="M27" s="63">
        <v>227389.3125</v>
      </c>
      <c r="O27" s="20" t="s">
        <v>23</v>
      </c>
      <c r="P27" s="80">
        <f t="shared" si="0"/>
        <v>95.446172360508143</v>
      </c>
      <c r="Q27" s="80">
        <f t="shared" si="1"/>
        <v>112.70259747801322</v>
      </c>
      <c r="R27" s="80">
        <f t="shared" si="2"/>
        <v>136.22792260575207</v>
      </c>
      <c r="S27" s="80">
        <f t="shared" si="3"/>
        <v>116.14349825969757</v>
      </c>
      <c r="T27" s="80">
        <f t="shared" si="4"/>
        <v>100</v>
      </c>
      <c r="U27" s="80">
        <f t="shared" si="6"/>
        <v>107.33648984772805</v>
      </c>
      <c r="V27" s="80">
        <f t="shared" si="6"/>
        <v>93.407237484538967</v>
      </c>
      <c r="W27" s="80">
        <f t="shared" si="6"/>
        <v>108.23794549435694</v>
      </c>
      <c r="X27" s="80">
        <f t="shared" si="6"/>
        <v>112.9641246889919</v>
      </c>
      <c r="Y27" s="80">
        <f t="shared" si="6"/>
        <v>107.06265225547946</v>
      </c>
      <c r="Z27" s="80">
        <f t="shared" si="6"/>
        <v>101.71696244948237</v>
      </c>
      <c r="AA27" s="85">
        <f t="shared" si="6"/>
        <v>90.480780075287313</v>
      </c>
    </row>
    <row r="28" spans="1:27" s="17" customFormat="1" ht="13" x14ac:dyDescent="0.3">
      <c r="A28" s="19" t="s">
        <v>24</v>
      </c>
      <c r="B28" s="51">
        <v>21966.51953125</v>
      </c>
      <c r="C28" s="51">
        <v>25843.431640625</v>
      </c>
      <c r="D28" s="51">
        <v>25995.248046875</v>
      </c>
      <c r="E28" s="51">
        <v>23249.4375</v>
      </c>
      <c r="F28" s="51">
        <v>28507.0625</v>
      </c>
      <c r="G28" s="51">
        <v>29074.7421875</v>
      </c>
      <c r="H28" s="51">
        <v>29634.705078125</v>
      </c>
      <c r="I28" s="51">
        <v>30092.115234375</v>
      </c>
      <c r="J28" s="51">
        <v>43114.83203125</v>
      </c>
      <c r="K28" s="51">
        <v>45185.76953125</v>
      </c>
      <c r="L28" s="51">
        <v>49505.66015625</v>
      </c>
      <c r="M28" s="52">
        <v>46091.7578125</v>
      </c>
      <c r="O28" s="19" t="s">
        <v>24</v>
      </c>
      <c r="P28" s="79">
        <f t="shared" si="0"/>
        <v>77.056412007550762</v>
      </c>
      <c r="Q28" s="79">
        <f t="shared" si="1"/>
        <v>90.656242257949231</v>
      </c>
      <c r="R28" s="79">
        <f t="shared" si="2"/>
        <v>91.188799431281282</v>
      </c>
      <c r="S28" s="79">
        <f t="shared" si="3"/>
        <v>81.556763345925248</v>
      </c>
      <c r="T28" s="79">
        <f t="shared" si="4"/>
        <v>100</v>
      </c>
      <c r="U28" s="79">
        <f t="shared" si="6"/>
        <v>101.99136507839066</v>
      </c>
      <c r="V28" s="79">
        <f t="shared" si="6"/>
        <v>103.95566038459768</v>
      </c>
      <c r="W28" s="79">
        <f t="shared" si="6"/>
        <v>105.56021068244054</v>
      </c>
      <c r="X28" s="79">
        <f t="shared" si="6"/>
        <v>151.24263340444145</v>
      </c>
      <c r="Y28" s="79">
        <f t="shared" si="6"/>
        <v>158.50728054232175</v>
      </c>
      <c r="Z28" s="79">
        <f t="shared" si="6"/>
        <v>173.66103630021507</v>
      </c>
      <c r="AA28" s="84">
        <f t="shared" si="6"/>
        <v>161.6853992322078</v>
      </c>
    </row>
    <row r="29" spans="1:27" s="17" customFormat="1" ht="13" x14ac:dyDescent="0.3">
      <c r="A29" s="20" t="s">
        <v>25</v>
      </c>
      <c r="B29" s="61">
        <v>201725.875</v>
      </c>
      <c r="C29" s="61">
        <v>218766.390625</v>
      </c>
      <c r="D29" s="61">
        <v>206204.109375</v>
      </c>
      <c r="E29" s="61">
        <v>204752.765625</v>
      </c>
      <c r="F29" s="61">
        <v>190566.328125</v>
      </c>
      <c r="G29" s="61">
        <v>179726.84375</v>
      </c>
      <c r="H29" s="61">
        <v>167576.78125</v>
      </c>
      <c r="I29" s="61">
        <v>178281.25</v>
      </c>
      <c r="J29" s="61">
        <v>167427.109375</v>
      </c>
      <c r="K29" s="61">
        <v>165011.5625</v>
      </c>
      <c r="L29" s="61">
        <v>157161.265625</v>
      </c>
      <c r="M29" s="63">
        <v>161118.578125</v>
      </c>
      <c r="O29" s="20" t="s">
        <v>25</v>
      </c>
      <c r="P29" s="80">
        <f t="shared" si="0"/>
        <v>105.85599092179601</v>
      </c>
      <c r="Q29" s="80">
        <f t="shared" si="1"/>
        <v>114.79803004941274</v>
      </c>
      <c r="R29" s="80">
        <f t="shared" si="2"/>
        <v>108.20595191388826</v>
      </c>
      <c r="S29" s="80">
        <f t="shared" si="3"/>
        <v>107.44435684917777</v>
      </c>
      <c r="T29" s="80">
        <f t="shared" si="4"/>
        <v>100</v>
      </c>
      <c r="U29" s="80">
        <f t="shared" si="6"/>
        <v>94.311962411381529</v>
      </c>
      <c r="V29" s="80">
        <f t="shared" si="6"/>
        <v>87.936196755640779</v>
      </c>
      <c r="W29" s="80">
        <f t="shared" si="6"/>
        <v>93.553384668805847</v>
      </c>
      <c r="X29" s="80">
        <f t="shared" si="6"/>
        <v>87.857656188441609</v>
      </c>
      <c r="Y29" s="80">
        <f t="shared" si="6"/>
        <v>86.590093918251071</v>
      </c>
      <c r="Z29" s="80">
        <f t="shared" si="6"/>
        <v>82.470637478994561</v>
      </c>
      <c r="AA29" s="85">
        <f t="shared" si="6"/>
        <v>84.54724384431438</v>
      </c>
    </row>
    <row r="30" spans="1:27" s="17" customFormat="1" ht="13" x14ac:dyDescent="0.3">
      <c r="A30" s="19" t="s">
        <v>26</v>
      </c>
      <c r="B30" s="51">
        <v>11363046</v>
      </c>
      <c r="C30" s="51">
        <v>11959543</v>
      </c>
      <c r="D30" s="51">
        <v>12261314</v>
      </c>
      <c r="E30" s="51">
        <v>12559350</v>
      </c>
      <c r="F30" s="51">
        <v>12312766</v>
      </c>
      <c r="G30" s="51">
        <v>12039289</v>
      </c>
      <c r="H30" s="51">
        <v>11486688</v>
      </c>
      <c r="I30" s="51">
        <v>10903248</v>
      </c>
      <c r="J30" s="51">
        <v>11049926</v>
      </c>
      <c r="K30" s="51">
        <v>11190557</v>
      </c>
      <c r="L30" s="51" t="s">
        <v>95</v>
      </c>
      <c r="M30" s="52" t="s">
        <v>95</v>
      </c>
      <c r="O30" s="19" t="s">
        <v>26</v>
      </c>
      <c r="P30" s="79">
        <f t="shared" si="0"/>
        <v>92.286704709567289</v>
      </c>
      <c r="Q30" s="79">
        <f t="shared" si="1"/>
        <v>97.131245733087113</v>
      </c>
      <c r="R30" s="79">
        <f t="shared" si="2"/>
        <v>99.582124763842671</v>
      </c>
      <c r="S30" s="79">
        <f t="shared" si="3"/>
        <v>102.00266942456309</v>
      </c>
      <c r="T30" s="79">
        <f t="shared" ref="T30:T45" si="7">100*F30/$F30</f>
        <v>100</v>
      </c>
      <c r="U30" s="79">
        <f t="shared" si="6"/>
        <v>97.778914989531998</v>
      </c>
      <c r="V30" s="79">
        <f t="shared" si="6"/>
        <v>93.290882000031516</v>
      </c>
      <c r="W30" s="79">
        <f t="shared" si="6"/>
        <v>88.552385386029428</v>
      </c>
      <c r="X30" s="79">
        <f t="shared" si="6"/>
        <v>89.743653050825458</v>
      </c>
      <c r="Y30" s="79">
        <f t="shared" si="6"/>
        <v>90.885809086276794</v>
      </c>
      <c r="Z30" s="79" t="s">
        <v>39</v>
      </c>
      <c r="AA30" s="84" t="s">
        <v>39</v>
      </c>
    </row>
    <row r="31" spans="1:27" s="17" customFormat="1" ht="13" x14ac:dyDescent="0.3">
      <c r="A31" s="20" t="s">
        <v>28</v>
      </c>
      <c r="B31" s="61">
        <v>630375.4</v>
      </c>
      <c r="C31" s="61">
        <v>697008.7</v>
      </c>
      <c r="D31" s="61">
        <v>641448.9</v>
      </c>
      <c r="E31" s="61">
        <v>605635.30000000005</v>
      </c>
      <c r="F31" s="61">
        <v>680517</v>
      </c>
      <c r="G31" s="61">
        <v>725697.7</v>
      </c>
      <c r="H31" s="61">
        <v>805917.03</v>
      </c>
      <c r="I31" s="61">
        <v>748592.4</v>
      </c>
      <c r="J31" s="61">
        <v>844095</v>
      </c>
      <c r="K31" s="61">
        <v>900716.9</v>
      </c>
      <c r="L31" s="61">
        <v>917835.1</v>
      </c>
      <c r="M31" s="63">
        <v>865908.1</v>
      </c>
      <c r="O31" s="20" t="s">
        <v>28</v>
      </c>
      <c r="P31" s="80">
        <f t="shared" si="0"/>
        <v>92.631837264903012</v>
      </c>
      <c r="Q31" s="80">
        <f t="shared" si="1"/>
        <v>102.42340749753497</v>
      </c>
      <c r="R31" s="80">
        <f t="shared" si="2"/>
        <v>94.259055982436877</v>
      </c>
      <c r="S31" s="80">
        <f t="shared" si="3"/>
        <v>88.996351303494265</v>
      </c>
      <c r="T31" s="80">
        <f t="shared" si="7"/>
        <v>100</v>
      </c>
      <c r="U31" s="80">
        <f t="shared" si="6"/>
        <v>106.63917286416063</v>
      </c>
      <c r="V31" s="80">
        <f t="shared" si="6"/>
        <v>118.42717081277911</v>
      </c>
      <c r="W31" s="80">
        <f t="shared" si="6"/>
        <v>110.00348264628217</v>
      </c>
      <c r="X31" s="80">
        <f t="shared" si="6"/>
        <v>124.03731280776233</v>
      </c>
      <c r="Y31" s="80">
        <f t="shared" si="6"/>
        <v>132.35773683831559</v>
      </c>
      <c r="Z31" s="80">
        <f t="shared" si="6"/>
        <v>134.87320669432211</v>
      </c>
      <c r="AA31" s="85">
        <f t="shared" si="6"/>
        <v>127.24268460596869</v>
      </c>
    </row>
    <row r="32" spans="1:27" s="17" customFormat="1" ht="13" x14ac:dyDescent="0.3">
      <c r="A32" s="19" t="s">
        <v>29</v>
      </c>
      <c r="B32" s="51">
        <v>258488</v>
      </c>
      <c r="C32" s="51">
        <v>271197</v>
      </c>
      <c r="D32" s="51">
        <v>273438</v>
      </c>
      <c r="E32" s="51">
        <v>285834.25</v>
      </c>
      <c r="F32" s="51">
        <v>303949.6875</v>
      </c>
      <c r="G32" s="51">
        <v>322430.90625</v>
      </c>
      <c r="H32" s="51">
        <v>301787.0625</v>
      </c>
      <c r="I32" s="51">
        <v>313208.40625</v>
      </c>
      <c r="J32" s="51">
        <v>315611.84375</v>
      </c>
      <c r="K32" s="51">
        <v>318801.5</v>
      </c>
      <c r="L32" s="51">
        <v>329763</v>
      </c>
      <c r="M32" s="52">
        <v>331477.3125</v>
      </c>
      <c r="O32" s="19" t="s">
        <v>29</v>
      </c>
      <c r="P32" s="79">
        <f t="shared" si="0"/>
        <v>85.043022128456698</v>
      </c>
      <c r="Q32" s="79">
        <f t="shared" si="1"/>
        <v>89.224306243117951</v>
      </c>
      <c r="R32" s="79">
        <f t="shared" si="2"/>
        <v>89.961599318966236</v>
      </c>
      <c r="S32" s="79">
        <f t="shared" si="3"/>
        <v>94.03998811480929</v>
      </c>
      <c r="T32" s="79">
        <f t="shared" si="7"/>
        <v>100</v>
      </c>
      <c r="U32" s="79">
        <f t="shared" si="6"/>
        <v>106.08035458171017</v>
      </c>
      <c r="V32" s="79">
        <f t="shared" si="6"/>
        <v>99.288492441697272</v>
      </c>
      <c r="W32" s="79">
        <f t="shared" si="6"/>
        <v>103.04613530816675</v>
      </c>
      <c r="X32" s="79">
        <f t="shared" si="6"/>
        <v>103.83687061695038</v>
      </c>
      <c r="Y32" s="79">
        <f t="shared" si="6"/>
        <v>104.88627332442972</v>
      </c>
      <c r="Z32" s="79">
        <f t="shared" si="6"/>
        <v>108.49262676080231</v>
      </c>
      <c r="AA32" s="84">
        <f t="shared" si="6"/>
        <v>109.05663869123076</v>
      </c>
    </row>
    <row r="33" spans="1:27" s="17" customFormat="1" ht="13" x14ac:dyDescent="0.3">
      <c r="A33" s="20" t="s">
        <v>30</v>
      </c>
      <c r="B33" s="61">
        <v>247478.03125</v>
      </c>
      <c r="C33" s="61">
        <v>234822.765625</v>
      </c>
      <c r="D33" s="61">
        <v>285312</v>
      </c>
      <c r="E33" s="61">
        <v>263433.0625</v>
      </c>
      <c r="F33" s="61">
        <v>240137.25</v>
      </c>
      <c r="G33" s="61">
        <v>263464.09375</v>
      </c>
      <c r="H33" s="61">
        <v>273289.96875</v>
      </c>
      <c r="I33" s="61">
        <v>285979.28125</v>
      </c>
      <c r="J33" s="61" t="s">
        <v>95</v>
      </c>
      <c r="K33" s="61" t="s">
        <v>95</v>
      </c>
      <c r="L33" s="61" t="s">
        <v>95</v>
      </c>
      <c r="M33" s="63" t="s">
        <v>95</v>
      </c>
      <c r="O33" s="20" t="s">
        <v>30</v>
      </c>
      <c r="P33" s="80">
        <f t="shared" si="0"/>
        <v>103.05691068336961</v>
      </c>
      <c r="Q33" s="80">
        <f t="shared" si="1"/>
        <v>97.786897128621234</v>
      </c>
      <c r="R33" s="80">
        <f t="shared" si="2"/>
        <v>118.81205435641492</v>
      </c>
      <c r="S33" s="80">
        <f t="shared" si="3"/>
        <v>109.70104075898263</v>
      </c>
      <c r="T33" s="80">
        <f t="shared" si="7"/>
        <v>100</v>
      </c>
      <c r="U33" s="80">
        <f t="shared" si="6"/>
        <v>109.7139630565437</v>
      </c>
      <c r="V33" s="80">
        <f t="shared" si="6"/>
        <v>113.80573765627781</v>
      </c>
      <c r="W33" s="80">
        <f t="shared" si="6"/>
        <v>119.08992930084774</v>
      </c>
      <c r="X33" s="80" t="s">
        <v>39</v>
      </c>
      <c r="Y33" s="80" t="s">
        <v>39</v>
      </c>
      <c r="Z33" s="80" t="s">
        <v>39</v>
      </c>
      <c r="AA33" s="85" t="s">
        <v>39</v>
      </c>
    </row>
    <row r="34" spans="1:27" s="17" customFormat="1" ht="13" x14ac:dyDescent="0.3">
      <c r="A34" s="19" t="s">
        <v>31</v>
      </c>
      <c r="B34" s="51">
        <v>2456373</v>
      </c>
      <c r="C34" s="51">
        <v>2699285.5</v>
      </c>
      <c r="D34" s="51">
        <v>2739827.25</v>
      </c>
      <c r="E34" s="51">
        <v>2811286.75</v>
      </c>
      <c r="F34" s="51">
        <v>2795092.75</v>
      </c>
      <c r="G34" s="51">
        <v>2768213.5</v>
      </c>
      <c r="H34" s="51">
        <v>2814632</v>
      </c>
      <c r="I34" s="51">
        <v>2791818.25</v>
      </c>
      <c r="J34" s="51">
        <v>2938092.75</v>
      </c>
      <c r="K34" s="51">
        <v>2828045.75</v>
      </c>
      <c r="L34" s="51">
        <v>2635018.25</v>
      </c>
      <c r="M34" s="52">
        <v>2526698.5</v>
      </c>
      <c r="O34" s="19" t="s">
        <v>31</v>
      </c>
      <c r="P34" s="79">
        <f t="shared" si="0"/>
        <v>87.881627541697853</v>
      </c>
      <c r="Q34" s="79">
        <f t="shared" si="1"/>
        <v>96.572305158746516</v>
      </c>
      <c r="R34" s="79">
        <f t="shared" si="2"/>
        <v>98.022766865249821</v>
      </c>
      <c r="S34" s="79">
        <f t="shared" si="3"/>
        <v>100.5793725449719</v>
      </c>
      <c r="T34" s="79">
        <f t="shared" si="7"/>
        <v>100</v>
      </c>
      <c r="U34" s="79">
        <f t="shared" si="6"/>
        <v>99.038341393143398</v>
      </c>
      <c r="V34" s="79">
        <f t="shared" si="6"/>
        <v>100.69905551434742</v>
      </c>
      <c r="W34" s="79">
        <f t="shared" si="6"/>
        <v>99.882848252531161</v>
      </c>
      <c r="X34" s="79">
        <f t="shared" si="6"/>
        <v>105.11610929547865</v>
      </c>
      <c r="Y34" s="79">
        <f t="shared" si="6"/>
        <v>101.17895908820915</v>
      </c>
      <c r="Z34" s="79">
        <f t="shared" si="6"/>
        <v>94.273016521544761</v>
      </c>
      <c r="AA34" s="84">
        <f t="shared" si="6"/>
        <v>90.3976621169369</v>
      </c>
    </row>
    <row r="35" spans="1:27" s="17" customFormat="1" ht="13" x14ac:dyDescent="0.3">
      <c r="A35" s="20" t="s">
        <v>32</v>
      </c>
      <c r="B35" s="61">
        <v>786318.9375</v>
      </c>
      <c r="C35" s="61">
        <v>706761.625</v>
      </c>
      <c r="D35" s="61">
        <v>742139.4375</v>
      </c>
      <c r="E35" s="61">
        <v>710983.6875</v>
      </c>
      <c r="F35" s="61">
        <v>775413.5625</v>
      </c>
      <c r="G35" s="61">
        <v>896326.9375</v>
      </c>
      <c r="H35" s="61">
        <v>912328.8125</v>
      </c>
      <c r="I35" s="61">
        <v>907755.5625</v>
      </c>
      <c r="J35" s="61">
        <v>829894.375</v>
      </c>
      <c r="K35" s="61">
        <v>844286.1875</v>
      </c>
      <c r="L35" s="61">
        <v>697388.25</v>
      </c>
      <c r="M35" s="63">
        <v>685621.4375</v>
      </c>
      <c r="O35" s="20" t="s">
        <v>32</v>
      </c>
      <c r="P35" s="80">
        <f t="shared" si="0"/>
        <v>101.40639466826453</v>
      </c>
      <c r="Q35" s="80">
        <f t="shared" si="1"/>
        <v>91.146410016525863</v>
      </c>
      <c r="R35" s="80">
        <f t="shared" si="2"/>
        <v>95.708854396004966</v>
      </c>
      <c r="S35" s="80">
        <f t="shared" si="3"/>
        <v>91.690901718010636</v>
      </c>
      <c r="T35" s="80">
        <f t="shared" si="7"/>
        <v>100</v>
      </c>
      <c r="U35" s="80">
        <f t="shared" si="6"/>
        <v>115.59340471298502</v>
      </c>
      <c r="V35" s="80">
        <f t="shared" si="6"/>
        <v>117.65706155030013</v>
      </c>
      <c r="W35" s="80">
        <f t="shared" si="6"/>
        <v>117.06727950093084</v>
      </c>
      <c r="X35" s="80">
        <f t="shared" si="6"/>
        <v>107.02603296289391</v>
      </c>
      <c r="Y35" s="80">
        <f t="shared" si="6"/>
        <v>108.88205060251316</v>
      </c>
      <c r="Z35" s="80">
        <f t="shared" si="6"/>
        <v>89.937587337466766</v>
      </c>
      <c r="AA35" s="85">
        <f t="shared" si="6"/>
        <v>88.420098726349011</v>
      </c>
    </row>
    <row r="36" spans="1:27" s="17" customFormat="1" ht="13" x14ac:dyDescent="0.3">
      <c r="A36" s="19" t="s">
        <v>34</v>
      </c>
      <c r="B36" s="51">
        <v>220357.71875</v>
      </c>
      <c r="C36" s="51">
        <v>240265.609375</v>
      </c>
      <c r="D36" s="51">
        <v>281917.5</v>
      </c>
      <c r="E36" s="51">
        <v>300864.09375</v>
      </c>
      <c r="F36" s="51">
        <v>290331.71875</v>
      </c>
      <c r="G36" s="51">
        <v>292331.75</v>
      </c>
      <c r="H36" s="51">
        <v>307886.375</v>
      </c>
      <c r="I36" s="51">
        <v>315344.5</v>
      </c>
      <c r="J36" s="51">
        <v>294943.53125</v>
      </c>
      <c r="K36" s="51">
        <v>294976.4375</v>
      </c>
      <c r="L36" s="51">
        <v>246977.4375</v>
      </c>
      <c r="M36" s="52">
        <v>264029.09375</v>
      </c>
      <c r="O36" s="19" t="s">
        <v>34</v>
      </c>
      <c r="P36" s="79">
        <f t="shared" si="0"/>
        <v>75.898603052650444</v>
      </c>
      <c r="Q36" s="79">
        <f t="shared" si="1"/>
        <v>82.755549551886503</v>
      </c>
      <c r="R36" s="79">
        <f t="shared" si="2"/>
        <v>97.101860318181309</v>
      </c>
      <c r="S36" s="79">
        <f t="shared" si="3"/>
        <v>103.62770387105698</v>
      </c>
      <c r="T36" s="79">
        <f t="shared" si="7"/>
        <v>100</v>
      </c>
      <c r="U36" s="79">
        <f t="shared" ref="U36:AA45" si="8">100*G36/$F36</f>
        <v>100.68887796986529</v>
      </c>
      <c r="V36" s="79">
        <f t="shared" si="8"/>
        <v>106.0464135043805</v>
      </c>
      <c r="W36" s="79">
        <f t="shared" si="8"/>
        <v>108.61524237093023</v>
      </c>
      <c r="X36" s="79">
        <f t="shared" si="8"/>
        <v>101.58846319646224</v>
      </c>
      <c r="Y36" s="79">
        <f t="shared" si="8"/>
        <v>101.59979721471615</v>
      </c>
      <c r="Z36" s="79">
        <f t="shared" si="8"/>
        <v>85.067328696754743</v>
      </c>
      <c r="AA36" s="84">
        <f t="shared" si="8"/>
        <v>90.940492098746958</v>
      </c>
    </row>
    <row r="37" spans="1:27" s="17" customFormat="1" ht="13" x14ac:dyDescent="0.3">
      <c r="A37" s="20" t="s">
        <v>35</v>
      </c>
      <c r="B37" s="61">
        <v>89836.3203125</v>
      </c>
      <c r="C37" s="61">
        <v>85649.234375</v>
      </c>
      <c r="D37" s="61">
        <v>98701.9375</v>
      </c>
      <c r="E37" s="61">
        <v>106356.484375</v>
      </c>
      <c r="F37" s="61">
        <v>107701.4921875</v>
      </c>
      <c r="G37" s="61">
        <v>116865.6015625</v>
      </c>
      <c r="H37" s="61">
        <v>123656.15625</v>
      </c>
      <c r="I37" s="61">
        <v>119090.9921875</v>
      </c>
      <c r="J37" s="61">
        <v>120349.84375</v>
      </c>
      <c r="K37" s="61">
        <v>112138.2421875</v>
      </c>
      <c r="L37" s="61">
        <v>106624.8984375</v>
      </c>
      <c r="M37" s="63">
        <v>91792.640625</v>
      </c>
      <c r="O37" s="20" t="s">
        <v>35</v>
      </c>
      <c r="P37" s="80">
        <f t="shared" si="0"/>
        <v>83.412326503426613</v>
      </c>
      <c r="Q37" s="80">
        <f t="shared" si="1"/>
        <v>79.524649691845752</v>
      </c>
      <c r="R37" s="80">
        <f t="shared" si="2"/>
        <v>91.643983286849476</v>
      </c>
      <c r="S37" s="80">
        <f t="shared" si="3"/>
        <v>98.751170680013942</v>
      </c>
      <c r="T37" s="80">
        <f t="shared" si="7"/>
        <v>100</v>
      </c>
      <c r="U37" s="80">
        <f t="shared" si="8"/>
        <v>108.50880446395858</v>
      </c>
      <c r="V37" s="80">
        <f t="shared" si="8"/>
        <v>114.81378181346287</v>
      </c>
      <c r="W37" s="80">
        <f t="shared" si="8"/>
        <v>110.57506239576678</v>
      </c>
      <c r="X37" s="80">
        <f t="shared" si="8"/>
        <v>111.74389630598635</v>
      </c>
      <c r="Y37" s="80">
        <f t="shared" si="8"/>
        <v>104.11948795683904</v>
      </c>
      <c r="Z37" s="80">
        <f t="shared" si="8"/>
        <v>99.000391054818692</v>
      </c>
      <c r="AA37" s="85">
        <f t="shared" si="8"/>
        <v>85.228754737395917</v>
      </c>
    </row>
    <row r="38" spans="1:27" s="17" customFormat="1" ht="13" x14ac:dyDescent="0.3">
      <c r="A38" s="19" t="s">
        <v>36</v>
      </c>
      <c r="B38" s="51">
        <v>462587.9375</v>
      </c>
      <c r="C38" s="51">
        <v>508341.71875</v>
      </c>
      <c r="D38" s="51">
        <v>558803.125</v>
      </c>
      <c r="E38" s="51">
        <v>575344.8125</v>
      </c>
      <c r="F38" s="51">
        <v>594502.9375</v>
      </c>
      <c r="G38" s="51">
        <v>553245.8125</v>
      </c>
      <c r="H38" s="51">
        <v>512401.625</v>
      </c>
      <c r="I38" s="51">
        <v>524128.5</v>
      </c>
      <c r="J38" s="51">
        <v>522251.75</v>
      </c>
      <c r="K38" s="51">
        <v>525010.1875</v>
      </c>
      <c r="L38" s="51">
        <v>539729.8125</v>
      </c>
      <c r="M38" s="52">
        <v>517921.90625</v>
      </c>
      <c r="O38" s="19" t="s">
        <v>36</v>
      </c>
      <c r="P38" s="79">
        <f t="shared" si="0"/>
        <v>77.810874988317451</v>
      </c>
      <c r="Q38" s="79">
        <f t="shared" si="1"/>
        <v>85.507015472063998</v>
      </c>
      <c r="R38" s="79">
        <f t="shared" si="2"/>
        <v>93.995014953143098</v>
      </c>
      <c r="S38" s="79">
        <f t="shared" si="3"/>
        <v>96.777454947394602</v>
      </c>
      <c r="T38" s="79">
        <f t="shared" si="7"/>
        <v>100</v>
      </c>
      <c r="U38" s="79">
        <f t="shared" si="8"/>
        <v>93.060231935355233</v>
      </c>
      <c r="V38" s="79">
        <f t="shared" si="8"/>
        <v>86.189923157444454</v>
      </c>
      <c r="W38" s="79">
        <f t="shared" si="8"/>
        <v>88.162474386428073</v>
      </c>
      <c r="X38" s="79">
        <f t="shared" si="8"/>
        <v>87.846790496304322</v>
      </c>
      <c r="Y38" s="79">
        <f t="shared" si="8"/>
        <v>88.310781054803456</v>
      </c>
      <c r="Z38" s="79">
        <f t="shared" si="8"/>
        <v>90.786736020122689</v>
      </c>
      <c r="AA38" s="84">
        <f t="shared" si="8"/>
        <v>87.11847723208264</v>
      </c>
    </row>
    <row r="39" spans="1:27" s="17" customFormat="1" ht="13" x14ac:dyDescent="0.3">
      <c r="A39" s="20" t="s">
        <v>37</v>
      </c>
      <c r="B39" s="61">
        <v>5884260</v>
      </c>
      <c r="C39" s="61">
        <v>6580158</v>
      </c>
      <c r="D39" s="61">
        <v>7326257.5</v>
      </c>
      <c r="E39" s="61">
        <v>7461315</v>
      </c>
      <c r="F39" s="61">
        <v>7135274</v>
      </c>
      <c r="G39" s="61">
        <v>6911192.5</v>
      </c>
      <c r="H39" s="61">
        <v>6744195.5</v>
      </c>
      <c r="I39" s="61">
        <v>7013023.5</v>
      </c>
      <c r="J39" s="61">
        <v>7142026</v>
      </c>
      <c r="K39" s="61" t="s">
        <v>95</v>
      </c>
      <c r="L39" s="61" t="s">
        <v>95</v>
      </c>
      <c r="M39" s="62" t="s">
        <v>95</v>
      </c>
      <c r="O39" s="20" t="s">
        <v>37</v>
      </c>
      <c r="P39" s="80">
        <f t="shared" si="0"/>
        <v>82.467190468088546</v>
      </c>
      <c r="Q39" s="80">
        <f t="shared" si="1"/>
        <v>92.220116564549585</v>
      </c>
      <c r="R39" s="80">
        <f t="shared" si="2"/>
        <v>102.67661059687407</v>
      </c>
      <c r="S39" s="80">
        <f t="shared" si="3"/>
        <v>104.56942508444665</v>
      </c>
      <c r="T39" s="80">
        <f t="shared" si="7"/>
        <v>100</v>
      </c>
      <c r="U39" s="80">
        <f t="shared" si="8"/>
        <v>96.859524946063743</v>
      </c>
      <c r="V39" s="80">
        <f t="shared" si="8"/>
        <v>94.519082238467647</v>
      </c>
      <c r="W39" s="80">
        <f t="shared" si="8"/>
        <v>98.286674064653994</v>
      </c>
      <c r="X39" s="80">
        <f t="shared" si="8"/>
        <v>100.09462846135972</v>
      </c>
      <c r="Y39" s="80" t="s">
        <v>39</v>
      </c>
      <c r="Z39" s="80" t="s">
        <v>39</v>
      </c>
      <c r="AA39" s="85" t="s">
        <v>39</v>
      </c>
    </row>
    <row r="40" spans="1:27" s="17" customFormat="1" ht="13" x14ac:dyDescent="0.3">
      <c r="A40" s="19" t="s">
        <v>38</v>
      </c>
      <c r="B40" s="51">
        <v>29706034</v>
      </c>
      <c r="C40" s="51">
        <v>30155746</v>
      </c>
      <c r="D40" s="51">
        <v>30428378</v>
      </c>
      <c r="E40" s="51">
        <v>37244124</v>
      </c>
      <c r="F40" s="51">
        <v>32108448</v>
      </c>
      <c r="G40" s="51">
        <v>33128470</v>
      </c>
      <c r="H40" s="51">
        <v>32149466</v>
      </c>
      <c r="I40" s="51">
        <v>33121786</v>
      </c>
      <c r="J40" s="51">
        <v>31401980</v>
      </c>
      <c r="K40" s="51">
        <v>33024312</v>
      </c>
      <c r="L40" s="51">
        <v>32862136</v>
      </c>
      <c r="M40" s="65" t="s">
        <v>95</v>
      </c>
      <c r="O40" s="19" t="s">
        <v>38</v>
      </c>
      <c r="P40" s="79">
        <f t="shared" si="0"/>
        <v>92.517813380453646</v>
      </c>
      <c r="Q40" s="79">
        <f t="shared" si="1"/>
        <v>93.918416735682769</v>
      </c>
      <c r="R40" s="79">
        <f t="shared" si="2"/>
        <v>94.767514144564075</v>
      </c>
      <c r="S40" s="79">
        <f t="shared" si="3"/>
        <v>115.99478118655875</v>
      </c>
      <c r="T40" s="79">
        <f t="shared" si="7"/>
        <v>100</v>
      </c>
      <c r="U40" s="79">
        <f t="shared" si="8"/>
        <v>103.17680256610348</v>
      </c>
      <c r="V40" s="79">
        <f t="shared" si="8"/>
        <v>100.12774831097411</v>
      </c>
      <c r="W40" s="79">
        <f t="shared" si="8"/>
        <v>103.1559856147516</v>
      </c>
      <c r="X40" s="79">
        <f t="shared" si="8"/>
        <v>97.799744167017977</v>
      </c>
      <c r="Y40" s="79">
        <f t="shared" si="8"/>
        <v>102.85240818864867</v>
      </c>
      <c r="Z40" s="79">
        <f t="shared" si="8"/>
        <v>102.34731993274792</v>
      </c>
      <c r="AA40" s="84" t="s">
        <v>39</v>
      </c>
    </row>
    <row r="41" spans="1:27" s="17" customFormat="1" ht="13" x14ac:dyDescent="0.3">
      <c r="A41" s="20" t="s">
        <v>3</v>
      </c>
      <c r="B41" s="61">
        <v>683162.0625</v>
      </c>
      <c r="C41" s="61">
        <v>590352.625</v>
      </c>
      <c r="D41" s="61">
        <v>573923.125</v>
      </c>
      <c r="E41" s="61">
        <v>582656.125</v>
      </c>
      <c r="F41" s="61">
        <v>648961</v>
      </c>
      <c r="G41" s="61">
        <v>613835.4375</v>
      </c>
      <c r="H41" s="61">
        <v>666737.6875</v>
      </c>
      <c r="I41" s="61">
        <v>645185.75</v>
      </c>
      <c r="J41" s="61">
        <v>677565.5</v>
      </c>
      <c r="K41" s="61">
        <v>631448.625</v>
      </c>
      <c r="L41" s="61">
        <v>595864.8125</v>
      </c>
      <c r="M41" s="63">
        <v>562662.25</v>
      </c>
      <c r="O41" s="20" t="s">
        <v>3</v>
      </c>
      <c r="P41" s="80">
        <f>100*B41/$F41</f>
        <v>105.27012601681766</v>
      </c>
      <c r="Q41" s="80">
        <f t="shared" si="1"/>
        <v>90.968891042759111</v>
      </c>
      <c r="R41" s="80">
        <f t="shared" si="2"/>
        <v>88.43722889356988</v>
      </c>
      <c r="S41" s="80">
        <f t="shared" si="3"/>
        <v>89.782918388007914</v>
      </c>
      <c r="T41" s="80">
        <f t="shared" si="7"/>
        <v>100</v>
      </c>
      <c r="U41" s="80">
        <f t="shared" si="8"/>
        <v>94.587415499544662</v>
      </c>
      <c r="V41" s="80">
        <f t="shared" si="8"/>
        <v>102.73925359151012</v>
      </c>
      <c r="W41" s="80">
        <f t="shared" si="8"/>
        <v>99.418262422549276</v>
      </c>
      <c r="X41" s="80">
        <f t="shared" si="8"/>
        <v>104.4077379072086</v>
      </c>
      <c r="Y41" s="80">
        <f t="shared" si="8"/>
        <v>97.301474973072345</v>
      </c>
      <c r="Z41" s="80">
        <f t="shared" si="8"/>
        <v>91.818277600657055</v>
      </c>
      <c r="AA41" s="85">
        <f t="shared" si="8"/>
        <v>86.702012909866696</v>
      </c>
    </row>
    <row r="42" spans="1:27" s="17" customFormat="1" ht="13" x14ac:dyDescent="0.3">
      <c r="A42" s="19" t="s">
        <v>7</v>
      </c>
      <c r="B42" s="51">
        <v>35672.519999999997</v>
      </c>
      <c r="C42" s="51">
        <v>37914.69</v>
      </c>
      <c r="D42" s="51">
        <v>46916.24</v>
      </c>
      <c r="E42" s="51">
        <v>43379.57</v>
      </c>
      <c r="F42" s="51">
        <v>50999.839999999997</v>
      </c>
      <c r="G42" s="51">
        <v>52304.85</v>
      </c>
      <c r="H42" s="51">
        <v>52193.8</v>
      </c>
      <c r="I42" s="51">
        <v>62435.85</v>
      </c>
      <c r="J42" s="51">
        <v>49092.55</v>
      </c>
      <c r="K42" s="51">
        <v>47011.67</v>
      </c>
      <c r="L42" s="51">
        <v>47355.82</v>
      </c>
      <c r="M42" s="52">
        <v>41695.760000000002</v>
      </c>
      <c r="O42" s="19" t="s">
        <v>7</v>
      </c>
      <c r="P42" s="79">
        <f t="shared" si="0"/>
        <v>69.946337086547715</v>
      </c>
      <c r="Q42" s="79">
        <f t="shared" si="1"/>
        <v>74.342762643961237</v>
      </c>
      <c r="R42" s="79">
        <f t="shared" si="2"/>
        <v>91.992916056207235</v>
      </c>
      <c r="S42" s="79">
        <f t="shared" si="3"/>
        <v>85.058247241559982</v>
      </c>
      <c r="T42" s="79">
        <f t="shared" si="7"/>
        <v>100</v>
      </c>
      <c r="U42" s="79">
        <f t="shared" si="8"/>
        <v>102.55885116502327</v>
      </c>
      <c r="V42" s="79">
        <f t="shared" si="8"/>
        <v>102.34110538386004</v>
      </c>
      <c r="W42" s="79">
        <f t="shared" si="8"/>
        <v>122.42361936821763</v>
      </c>
      <c r="X42" s="79">
        <f t="shared" si="8"/>
        <v>96.260203953581041</v>
      </c>
      <c r="Y42" s="79">
        <f t="shared" si="8"/>
        <v>92.180034290303666</v>
      </c>
      <c r="Z42" s="79">
        <f t="shared" si="8"/>
        <v>92.854840328910839</v>
      </c>
      <c r="AA42" s="84">
        <f t="shared" si="8"/>
        <v>81.756648648309493</v>
      </c>
    </row>
    <row r="43" spans="1:27" s="17" customFormat="1" ht="13" x14ac:dyDescent="0.3">
      <c r="A43" s="20" t="s">
        <v>90</v>
      </c>
      <c r="B43" s="61" t="s">
        <v>95</v>
      </c>
      <c r="C43" s="61" t="s">
        <v>95</v>
      </c>
      <c r="D43" s="61">
        <v>371288.2</v>
      </c>
      <c r="E43" s="61">
        <v>372307.4</v>
      </c>
      <c r="F43" s="61">
        <v>369078.5</v>
      </c>
      <c r="G43" s="61">
        <v>381948.92</v>
      </c>
      <c r="H43" s="61">
        <v>345957.2</v>
      </c>
      <c r="I43" s="61">
        <v>357262.98</v>
      </c>
      <c r="J43" s="61">
        <v>338219.7</v>
      </c>
      <c r="K43" s="61">
        <v>326689.02</v>
      </c>
      <c r="L43" s="61">
        <v>329261.7</v>
      </c>
      <c r="M43" s="63">
        <v>286112.32</v>
      </c>
      <c r="O43" s="20" t="s">
        <v>90</v>
      </c>
      <c r="P43" s="80" t="s">
        <v>39</v>
      </c>
      <c r="Q43" s="80" t="s">
        <v>39</v>
      </c>
      <c r="R43" s="80">
        <f t="shared" ref="R43:AA43" si="9">100*D43/$F43</f>
        <v>100.59870732107126</v>
      </c>
      <c r="S43" s="80">
        <f t="shared" si="9"/>
        <v>100.87485453636558</v>
      </c>
      <c r="T43" s="80">
        <f t="shared" si="9"/>
        <v>100</v>
      </c>
      <c r="U43" s="80">
        <f t="shared" si="9"/>
        <v>103.48717684720188</v>
      </c>
      <c r="V43" s="80">
        <f t="shared" si="9"/>
        <v>93.735397754136315</v>
      </c>
      <c r="W43" s="80">
        <f t="shared" si="9"/>
        <v>96.798643107089688</v>
      </c>
      <c r="X43" s="80">
        <f t="shared" si="9"/>
        <v>91.63896027538857</v>
      </c>
      <c r="Y43" s="80">
        <f t="shared" si="9"/>
        <v>88.514779376203165</v>
      </c>
      <c r="Z43" s="80">
        <f t="shared" si="9"/>
        <v>89.211834338765328</v>
      </c>
      <c r="AA43" s="85">
        <f t="shared" si="9"/>
        <v>77.520722556312549</v>
      </c>
    </row>
    <row r="44" spans="1:27" s="17" customFormat="1" ht="13" x14ac:dyDescent="0.3">
      <c r="A44" s="20" t="s">
        <v>27</v>
      </c>
      <c r="B44" s="61">
        <v>19370.07</v>
      </c>
      <c r="C44" s="61">
        <v>17050.13</v>
      </c>
      <c r="D44" s="61">
        <v>18070.363000000001</v>
      </c>
      <c r="E44" s="61">
        <v>17390.34</v>
      </c>
      <c r="F44" s="61">
        <v>16218.7</v>
      </c>
      <c r="G44" s="61">
        <v>17661.740000000002</v>
      </c>
      <c r="H44" s="61">
        <v>16101.39</v>
      </c>
      <c r="I44" s="61">
        <v>18437.365000000002</v>
      </c>
      <c r="J44" s="61">
        <v>19505.36</v>
      </c>
      <c r="K44" s="61">
        <v>20749.179</v>
      </c>
      <c r="L44" s="61">
        <v>23528.66</v>
      </c>
      <c r="M44" s="63">
        <v>27438.99</v>
      </c>
      <c r="O44" s="20" t="s">
        <v>27</v>
      </c>
      <c r="P44" s="80">
        <f t="shared" si="0"/>
        <v>119.43047223266969</v>
      </c>
      <c r="Q44" s="80">
        <f t="shared" si="1"/>
        <v>105.12636647820108</v>
      </c>
      <c r="R44" s="80">
        <f t="shared" si="2"/>
        <v>111.41683982070079</v>
      </c>
      <c r="S44" s="80">
        <f t="shared" si="3"/>
        <v>107.22400685628317</v>
      </c>
      <c r="T44" s="80">
        <f t="shared" si="7"/>
        <v>100</v>
      </c>
      <c r="U44" s="80">
        <f t="shared" si="8"/>
        <v>108.89738388403511</v>
      </c>
      <c r="V44" s="80">
        <f t="shared" si="8"/>
        <v>99.276699118918287</v>
      </c>
      <c r="W44" s="80">
        <f t="shared" si="8"/>
        <v>113.67967223020342</v>
      </c>
      <c r="X44" s="80">
        <f t="shared" si="8"/>
        <v>120.2646328004094</v>
      </c>
      <c r="Y44" s="80">
        <f t="shared" si="8"/>
        <v>127.93367532539598</v>
      </c>
      <c r="Z44" s="80">
        <f t="shared" si="8"/>
        <v>145.07118326376343</v>
      </c>
      <c r="AA44" s="85">
        <f t="shared" si="8"/>
        <v>169.18119208074629</v>
      </c>
    </row>
    <row r="45" spans="1:27" s="17" customFormat="1" ht="13" x14ac:dyDescent="0.3">
      <c r="A45" s="19" t="s">
        <v>33</v>
      </c>
      <c r="B45" s="51">
        <v>2009831.75</v>
      </c>
      <c r="C45" s="51">
        <v>1991243.625</v>
      </c>
      <c r="D45" s="51">
        <v>1978280.125</v>
      </c>
      <c r="E45" s="51">
        <v>2089050.875</v>
      </c>
      <c r="F45" s="51">
        <v>2153233</v>
      </c>
      <c r="G45" s="51">
        <v>2065905.375</v>
      </c>
      <c r="H45" s="51">
        <v>2311860.75</v>
      </c>
      <c r="I45" s="51">
        <v>2288853</v>
      </c>
      <c r="J45" s="51">
        <v>2346318.5</v>
      </c>
      <c r="K45" s="51">
        <v>2140778</v>
      </c>
      <c r="L45" s="51">
        <v>2069670.625</v>
      </c>
      <c r="M45" s="52">
        <v>1969716.375</v>
      </c>
      <c r="O45" s="19" t="s">
        <v>33</v>
      </c>
      <c r="P45" s="79">
        <f t="shared" si="0"/>
        <v>93.340188915923179</v>
      </c>
      <c r="Q45" s="79">
        <f t="shared" si="1"/>
        <v>92.476923073350633</v>
      </c>
      <c r="R45" s="79">
        <f t="shared" si="2"/>
        <v>91.874874897421691</v>
      </c>
      <c r="S45" s="79">
        <f t="shared" si="3"/>
        <v>97.019267074208869</v>
      </c>
      <c r="T45" s="79">
        <f t="shared" si="7"/>
        <v>100</v>
      </c>
      <c r="U45" s="79">
        <f t="shared" si="8"/>
        <v>95.944348567944104</v>
      </c>
      <c r="V45" s="79">
        <f t="shared" si="8"/>
        <v>107.36695703623342</v>
      </c>
      <c r="W45" s="79">
        <f t="shared" si="8"/>
        <v>106.29843588687336</v>
      </c>
      <c r="X45" s="79">
        <f t="shared" si="8"/>
        <v>108.96723670870732</v>
      </c>
      <c r="Y45" s="79">
        <f t="shared" si="8"/>
        <v>99.421567475512404</v>
      </c>
      <c r="Z45" s="79">
        <f t="shared" si="8"/>
        <v>96.119213526822222</v>
      </c>
      <c r="AA45" s="84">
        <f t="shared" si="8"/>
        <v>91.477158997656076</v>
      </c>
    </row>
    <row r="46" spans="1:27" s="17" customFormat="1" ht="13" x14ac:dyDescent="0.3">
      <c r="A46" s="20"/>
      <c r="B46" s="25"/>
      <c r="C46" s="25"/>
      <c r="D46" s="25"/>
      <c r="E46" s="25"/>
      <c r="F46" s="25"/>
      <c r="G46" s="25"/>
      <c r="H46" s="25"/>
      <c r="I46" s="25"/>
      <c r="J46" s="21"/>
      <c r="K46" s="21"/>
      <c r="L46" s="21"/>
      <c r="M46" s="22"/>
      <c r="O46" s="26" t="s">
        <v>40</v>
      </c>
      <c r="P46" s="80">
        <f>AVERAGE(P5:P40)</f>
        <v>90.943023137177292</v>
      </c>
      <c r="Q46" s="80">
        <f>AVERAGE(Q5:Q40)</f>
        <v>93.499556753545491</v>
      </c>
      <c r="R46" s="80">
        <f>AVERAGE(R5:R40)</f>
        <v>97.571588030155354</v>
      </c>
      <c r="S46" s="80">
        <f>AVERAGE(S5:S40)</f>
        <v>99.701072534294909</v>
      </c>
      <c r="T46" s="80">
        <f>AVERAGE(T5:T40)</f>
        <v>100</v>
      </c>
      <c r="U46" s="80">
        <f t="shared" ref="U46:AA46" si="10">AVERAGE(U5:U40)</f>
        <v>101.00662770043121</v>
      </c>
      <c r="V46" s="80">
        <f t="shared" si="10"/>
        <v>101.37070347846247</v>
      </c>
      <c r="W46" s="80">
        <f t="shared" si="10"/>
        <v>103.53273678749714</v>
      </c>
      <c r="X46" s="80">
        <f t="shared" si="10"/>
        <v>105.32675430389835</v>
      </c>
      <c r="Y46" s="80">
        <f t="shared" si="10"/>
        <v>105.10581734107457</v>
      </c>
      <c r="Z46" s="80">
        <f t="shared" si="10"/>
        <v>102.76068378079425</v>
      </c>
      <c r="AA46" s="85">
        <f t="shared" si="10"/>
        <v>102.80808915864213</v>
      </c>
    </row>
    <row r="47" spans="1:27" s="17" customFormat="1" ht="13" x14ac:dyDescent="0.3">
      <c r="A47" s="27"/>
      <c r="B47" s="28"/>
      <c r="C47" s="28"/>
      <c r="D47" s="28"/>
      <c r="E47" s="28"/>
      <c r="F47" s="28"/>
      <c r="G47" s="28"/>
      <c r="H47" s="28"/>
      <c r="I47" s="28"/>
      <c r="J47" s="28"/>
      <c r="K47" s="28"/>
      <c r="L47" s="28"/>
      <c r="M47" s="29"/>
      <c r="O47" s="30" t="s">
        <v>74</v>
      </c>
      <c r="P47" s="82">
        <f>AVERAGE(P6,P7,P11,P12,P13,P14,P15,P16,P17,P20,P21,P24,P27,P28,P29,P31,P34,P35,P36,P37,P38,P41,P42,P44,P45,P19,P43,P18)</f>
        <v>89.982046943741565</v>
      </c>
      <c r="Q47" s="82">
        <f t="shared" ref="Q47:AA47" si="11">AVERAGE(Q6,Q7,Q11,Q12,Q13,Q14,Q15,Q16,Q17,Q20,Q21,Q24,Q27,Q28,Q29,Q31,Q34,Q35,Q36,Q37,Q38,Q41,Q42,Q44,Q45,Q19,Q43,Q18)</f>
        <v>91.114512344662586</v>
      </c>
      <c r="R47" s="82">
        <f t="shared" si="11"/>
        <v>95.516877177199007</v>
      </c>
      <c r="S47" s="82">
        <f t="shared" si="11"/>
        <v>96.867244824162967</v>
      </c>
      <c r="T47" s="82">
        <f t="shared" si="11"/>
        <v>100</v>
      </c>
      <c r="U47" s="82">
        <f t="shared" si="11"/>
        <v>101.27002045887787</v>
      </c>
      <c r="V47" s="82">
        <f t="shared" si="11"/>
        <v>102.88416949936128</v>
      </c>
      <c r="W47" s="82">
        <f t="shared" si="11"/>
        <v>104.30937732945404</v>
      </c>
      <c r="X47" s="82">
        <f t="shared" si="11"/>
        <v>106.65530751211324</v>
      </c>
      <c r="Y47" s="82">
        <f t="shared" si="11"/>
        <v>104.66876346586476</v>
      </c>
      <c r="Z47" s="82">
        <f t="shared" si="11"/>
        <v>102.84957143274123</v>
      </c>
      <c r="AA47" s="83">
        <f t="shared" si="11"/>
        <v>102.27892262778465</v>
      </c>
    </row>
    <row r="49" spans="1:19" ht="31.5" customHeight="1" x14ac:dyDescent="0.3">
      <c r="A49" s="4" t="s">
        <v>80</v>
      </c>
      <c r="B49" s="32"/>
      <c r="C49" s="32"/>
      <c r="D49" s="8"/>
      <c r="E49" s="32"/>
      <c r="F49" s="32"/>
      <c r="G49" s="32"/>
      <c r="H49" s="33"/>
      <c r="I49" s="33"/>
    </row>
    <row r="50" spans="1:19" ht="48" customHeight="1" x14ac:dyDescent="0.3">
      <c r="A50" s="100"/>
      <c r="B50" s="100"/>
      <c r="C50" s="100"/>
      <c r="D50" s="100"/>
      <c r="E50" s="100"/>
      <c r="F50" s="100"/>
      <c r="G50" s="100"/>
      <c r="H50" s="5"/>
      <c r="I50" s="5"/>
      <c r="M50" s="100"/>
      <c r="N50" s="100"/>
      <c r="O50" s="100"/>
      <c r="P50" s="100"/>
      <c r="Q50" s="100"/>
      <c r="R50" s="100"/>
      <c r="S50" s="100"/>
    </row>
  </sheetData>
  <mergeCells count="2">
    <mergeCell ref="A50:G50"/>
    <mergeCell ref="M50:S50"/>
  </mergeCells>
  <hyperlinks>
    <hyperlink ref="J1" location="README!A1" display="back to README"/>
  </hyperlinks>
  <pageMargins left="0.70866141732283472" right="0.70866141732283472" top="0.74803149606299213" bottom="0.74803149606299213" header="0.31496062992125984" footer="0.31496062992125984"/>
  <pageSetup paperSize="9" scale="63" orientation="landscape" r:id="rId1"/>
  <headerFooter>
    <oddFooter>&amp;ROECD Database on social benefit recipeints - www.oecd.org/social/recipients.htm</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DCD/COMS</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UserInfo>
        <DisplayName>CHRISTAKOPOULOU Foteini, ELS/JAI</DisplayName>
        <AccountId>4542</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2.2.3 Welfare and Social Inclusion</TermName>
          <TermId xmlns="http://schemas.microsoft.com/office/infopath/2007/PartnerControls">9aee9da7-4263-4dad-a468-ad032325fd9f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FERNANDEZ Rodrigo, ELS/JAI</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737</Value>
      <Value>375</Value>
      <Value>973</Value>
      <Value>870</Value>
      <Value>971</Value>
      <Value>970</Value>
      <Value>306</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A17E8692-BDA0-4766-9127-BB3FE2FC69E5}">
  <ds:schemaRefs>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9897C80C-FEBE-41FF-88EE-5629B3DA6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2392AC-0F22-4FF3-997F-4E201E2688D6}">
  <ds:schemaRefs>
    <ds:schemaRef ds:uri="Microsoft.SharePoint.Taxonomy.ContentTypeSync"/>
  </ds:schemaRefs>
</ds:datastoreItem>
</file>

<file path=customXml/itemProps4.xml><?xml version="1.0" encoding="utf-8"?>
<ds:datastoreItem xmlns:ds="http://schemas.openxmlformats.org/officeDocument/2006/customXml" ds:itemID="{96A53457-8FDC-4639-B15C-9B38A211DFB5}">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7B7414CD-2CE1-4AA2-8A98-45A3176D93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README</vt:lpstr>
      <vt:lpstr>A. Old-age</vt:lpstr>
      <vt:lpstr>A. Disability</vt:lpstr>
      <vt:lpstr>A. Unemployment</vt:lpstr>
      <vt:lpstr>A. Social assistance</vt:lpstr>
      <vt:lpstr>B. Unemployed</vt:lpstr>
      <vt:lpstr>B. LT-Unemployed</vt:lpstr>
      <vt:lpstr>B Working-age</vt:lpstr>
      <vt:lpstr>B. Poor-WA</vt:lpstr>
      <vt:lpstr>B. Over 65</vt:lpstr>
      <vt:lpstr>'A. Social assistance'!Print_Area</vt:lpstr>
      <vt:lpstr>'A. Unemployment'!Print_Area</vt:lpstr>
      <vt:lpstr>'B Working-age'!Print_Area</vt:lpstr>
      <vt:lpstr>'B. LT-Unemployed'!Print_Area</vt:lpstr>
      <vt:lpstr>'B. Over 65'!Print_Area</vt:lpstr>
      <vt:lpstr>'B. Poor-WA'!Print_Area</vt:lpstr>
      <vt:lpstr>'B. Unemployed'!Print_Area</vt:lpstr>
      <vt:lpstr>README!Print_Area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2022-02-03T14:31:28Z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284;#OECD countries|f3605939-649b-44af-bf5e-c11102a67226;#306;#Europe|1176e0b7-1fb6-406e-af40-3738f3cf1749</vt:lpwstr>
  </property>
  <property fmtid="{D5CDD505-2E9C-101B-9397-08002B2CF9AE}" pid="4" name="OECDTopic">
    <vt:lpwstr>970;#Data collection|017ec10a-299f-4714-841c-cace23f3a2d6;#971;#Recipent benefit|b30b5b14-208a-4a49-bd57-cca41860d0ec;#870;#Tax and benefits|4c38dfef-ef7e-4817-9092-ddf73d52bee8</vt:lpwstr>
  </property>
  <property fmtid="{D5CDD505-2E9C-101B-9397-08002B2CF9AE}" pid="5" name="OECDCommittee">
    <vt:lpwstr>22;#Employment, Labour and Social Affairs Committee|042c2d58-0ad6-4bf4-853d-cad057c581bf</vt:lpwstr>
  </property>
  <property fmtid="{D5CDD505-2E9C-101B-9397-08002B2CF9AE}" pid="6" name="OECDPWB">
    <vt:lpwstr>737;#2.2.3 Welfare and Social Inclusion|9aee9da7-4263-4dad-a468-ad032325fd9f</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