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portal.oecd.org@SSL\DavWWWRoot\eshare\els\pc\Deliverables\Family\5_Family_Database\1_SF\1_sources_raw-data_working-files\SF3.2\2019\"/>
    </mc:Choice>
  </mc:AlternateContent>
  <bookViews>
    <workbookView xWindow="0" yWindow="0" windowWidth="28800" windowHeight="18000"/>
  </bookViews>
  <sheets>
    <sheet name="Table SF3.2.A" sheetId="8" r:id="rId1"/>
    <sheet name="Table SF3.2.B" sheetId="5" r:id="rId2"/>
    <sheet name="Chart SF3.2.A" sheetId="6" r:id="rId3"/>
    <sheet name="Chart SF3.2.B" sheetId="7" r:id="rId4"/>
  </sheets>
  <externalReferences>
    <externalReference r:id="rId5"/>
    <externalReference r:id="rId6"/>
  </externalReferences>
  <definedNames>
    <definedName name="Country_Mean" localSheetId="3">[1]!Country_Mean</definedName>
    <definedName name="Country_Mean" localSheetId="0">[1]!Country_Mean</definedName>
    <definedName name="Country_Mean">[1]!Country_Mean</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5" l="1"/>
  <c r="F38" i="5"/>
  <c r="E38" i="5"/>
  <c r="D38" i="5"/>
  <c r="B38" i="5"/>
  <c r="H43" i="8"/>
  <c r="G43" i="8"/>
  <c r="F43" i="8"/>
  <c r="E43" i="8"/>
  <c r="D43" i="8"/>
  <c r="C43" i="8"/>
  <c r="B43" i="8"/>
  <c r="B8" i="8" l="1"/>
  <c r="C8" i="8"/>
  <c r="D8" i="8"/>
  <c r="E8" i="8"/>
  <c r="F8" i="8"/>
  <c r="G8" i="8"/>
  <c r="H8" i="8"/>
  <c r="B12" i="8"/>
  <c r="F12" i="8"/>
  <c r="C13" i="8"/>
  <c r="G13" i="8"/>
  <c r="B44" i="8"/>
  <c r="C44" i="8"/>
  <c r="D44" i="8"/>
  <c r="E44" i="8"/>
  <c r="F44" i="8"/>
  <c r="G44" i="8"/>
  <c r="H44" i="8"/>
  <c r="C12" i="8"/>
  <c r="C45" i="8" l="1"/>
  <c r="B38" i="8"/>
  <c r="D32" i="8"/>
  <c r="H45" i="8"/>
  <c r="H37" i="8"/>
  <c r="G35" i="8"/>
  <c r="H36" i="8"/>
  <c r="D18" i="8"/>
  <c r="C17" i="8"/>
  <c r="F7" i="8"/>
  <c r="C28" i="8"/>
  <c r="G45" i="8"/>
  <c r="D40" i="8"/>
  <c r="E37" i="8"/>
  <c r="F34" i="8"/>
  <c r="B30" i="8"/>
  <c r="E48" i="8"/>
  <c r="E27" i="8"/>
  <c r="D45" i="8"/>
  <c r="C39" i="8"/>
  <c r="D37" i="8"/>
  <c r="E33" i="8"/>
  <c r="H26" i="8"/>
  <c r="H18" i="8"/>
  <c r="B7" i="8"/>
  <c r="H7" i="8"/>
  <c r="D48" i="8"/>
  <c r="G28" i="8"/>
  <c r="B28" i="8"/>
  <c r="B27" i="8"/>
  <c r="C40" i="8"/>
  <c r="B39" i="8"/>
  <c r="G36" i="8"/>
  <c r="F35" i="8"/>
  <c r="E34" i="8"/>
  <c r="D33" i="8"/>
  <c r="C32" i="8"/>
  <c r="G26" i="8"/>
  <c r="H19" i="8"/>
  <c r="D7" i="8"/>
  <c r="F28" i="8"/>
  <c r="H27" i="8"/>
  <c r="H40" i="8"/>
  <c r="G39" i="8"/>
  <c r="F38" i="8"/>
  <c r="D36" i="8"/>
  <c r="C35" i="8"/>
  <c r="B34" i="8"/>
  <c r="H32" i="8"/>
  <c r="F30" i="8"/>
  <c r="D26" i="8"/>
  <c r="E19" i="8"/>
  <c r="G17" i="8"/>
  <c r="E15" i="8"/>
  <c r="H48" i="8"/>
  <c r="C48" i="8"/>
  <c r="E7" i="8"/>
  <c r="G48" i="8"/>
  <c r="E28" i="8"/>
  <c r="F27" i="8"/>
  <c r="G40" i="8"/>
  <c r="F39" i="8"/>
  <c r="E38" i="8"/>
  <c r="C36" i="8"/>
  <c r="B35" i="8"/>
  <c r="H33" i="8"/>
  <c r="G32" i="8"/>
  <c r="E30" i="8"/>
  <c r="C26" i="8"/>
  <c r="D19" i="8"/>
  <c r="G18" i="8"/>
  <c r="C18" i="8"/>
  <c r="F17" i="8"/>
  <c r="B17" i="8"/>
  <c r="H15" i="8"/>
  <c r="D15" i="8"/>
  <c r="F13" i="8"/>
  <c r="B13" i="8"/>
  <c r="E12" i="8"/>
  <c r="D27" i="8"/>
  <c r="F45" i="8"/>
  <c r="B45" i="8"/>
  <c r="F40" i="8"/>
  <c r="B40" i="8"/>
  <c r="E39" i="8"/>
  <c r="H38" i="8"/>
  <c r="D38" i="8"/>
  <c r="G37" i="8"/>
  <c r="C37" i="8"/>
  <c r="F36" i="8"/>
  <c r="B36" i="8"/>
  <c r="E35" i="8"/>
  <c r="H34" i="8"/>
  <c r="D34" i="8"/>
  <c r="G33" i="8"/>
  <c r="C33" i="8"/>
  <c r="F32" i="8"/>
  <c r="B32" i="8"/>
  <c r="H30" i="8"/>
  <c r="D30" i="8"/>
  <c r="F26" i="8"/>
  <c r="B26" i="8"/>
  <c r="G19" i="8"/>
  <c r="C19" i="8"/>
  <c r="F18" i="8"/>
  <c r="B18" i="8"/>
  <c r="E17" i="8"/>
  <c r="G15" i="8"/>
  <c r="C15" i="8"/>
  <c r="E13" i="8"/>
  <c r="H12" i="8"/>
  <c r="D12" i="8"/>
  <c r="C7" i="8"/>
  <c r="G7" i="8"/>
  <c r="F48" i="8"/>
  <c r="B48" i="8"/>
  <c r="H28" i="8"/>
  <c r="D28" i="8"/>
  <c r="G27" i="8"/>
  <c r="C27" i="8"/>
  <c r="E45" i="8"/>
  <c r="E40" i="8"/>
  <c r="H39" i="8"/>
  <c r="D39" i="8"/>
  <c r="G38" i="8"/>
  <c r="C38" i="8"/>
  <c r="F37" i="8"/>
  <c r="B37" i="8"/>
  <c r="E36" i="8"/>
  <c r="H35" i="8"/>
  <c r="D35" i="8"/>
  <c r="G34" i="8"/>
  <c r="C34" i="8"/>
  <c r="F33" i="8"/>
  <c r="B33" i="8"/>
  <c r="E32" i="8"/>
  <c r="G30" i="8"/>
  <c r="C30" i="8"/>
  <c r="E26" i="8"/>
  <c r="F19" i="8"/>
  <c r="B19" i="8"/>
  <c r="E18" i="8"/>
  <c r="H17" i="8"/>
  <c r="D17" i="8"/>
  <c r="F15" i="8"/>
  <c r="B15" i="8"/>
  <c r="H13" i="8"/>
  <c r="D13" i="8"/>
  <c r="G12" i="8"/>
</calcChain>
</file>

<file path=xl/sharedStrings.xml><?xml version="1.0" encoding="utf-8"?>
<sst xmlns="http://schemas.openxmlformats.org/spreadsheetml/2006/main" count="259" uniqueCount="96">
  <si>
    <t>Total</t>
  </si>
  <si>
    <t>1 child</t>
  </si>
  <si>
    <t>3 or more children</t>
  </si>
  <si>
    <t>Unknown</t>
  </si>
  <si>
    <t>Australia</t>
  </si>
  <si>
    <t>..</t>
  </si>
  <si>
    <t>Austria</t>
  </si>
  <si>
    <t>Bulgaria</t>
  </si>
  <si>
    <t>Canada</t>
  </si>
  <si>
    <t>Czech Republic</t>
  </si>
  <si>
    <t>Estonia</t>
  </si>
  <si>
    <t>Finland</t>
  </si>
  <si>
    <t>France</t>
  </si>
  <si>
    <t>Germany</t>
  </si>
  <si>
    <t>Greece</t>
  </si>
  <si>
    <t>Hungary</t>
  </si>
  <si>
    <t>Iceland</t>
  </si>
  <si>
    <t>Italy</t>
  </si>
  <si>
    <t>Japan</t>
  </si>
  <si>
    <t>Korea</t>
  </si>
  <si>
    <t>Latvia</t>
  </si>
  <si>
    <t>Lithuania</t>
  </si>
  <si>
    <t>Luxembourg</t>
  </si>
  <si>
    <t>Mexico</t>
  </si>
  <si>
    <t>Netherlands</t>
  </si>
  <si>
    <t>New Zealand</t>
  </si>
  <si>
    <t>Norway</t>
  </si>
  <si>
    <t>Poland</t>
  </si>
  <si>
    <t>Portugal</t>
  </si>
  <si>
    <t>Romania</t>
  </si>
  <si>
    <t>Slovak Republic</t>
  </si>
  <si>
    <t>Slovenia</t>
  </si>
  <si>
    <t>Spain</t>
  </si>
  <si>
    <t>Sweden</t>
  </si>
  <si>
    <t>Switzerland</t>
  </si>
  <si>
    <t>Turkey</t>
  </si>
  <si>
    <t>United Kingdom</t>
  </si>
  <si>
    <t>Czech Rep</t>
  </si>
  <si>
    <t>United States</t>
  </si>
  <si>
    <t>Belgium</t>
  </si>
  <si>
    <t>Chile</t>
  </si>
  <si>
    <t>Denmark</t>
  </si>
  <si>
    <t>Ireland</t>
  </si>
  <si>
    <t>Croatia</t>
  </si>
  <si>
    <t>Malta</t>
  </si>
  <si>
    <t>Proportion (%) of divorces</t>
  </si>
  <si>
    <t>Divorces not involving children</t>
  </si>
  <si>
    <t>Divorces involving children:</t>
  </si>
  <si>
    <t>2 children</t>
  </si>
  <si>
    <t>Source:</t>
  </si>
  <si>
    <t>Parents</t>
  </si>
  <si>
    <t>Russian Federation</t>
  </si>
  <si>
    <t>Source: World Values Survey, various waves</t>
  </si>
  <si>
    <t>OECD-26 average</t>
  </si>
  <si>
    <t>Less than 1 year</t>
  </si>
  <si>
    <t>1 to 4 years</t>
  </si>
  <si>
    <t>5 to 9 years</t>
  </si>
  <si>
    <t>10 to 14 years</t>
  </si>
  <si>
    <t>20+ years</t>
  </si>
  <si>
    <t>Slovakia</t>
  </si>
  <si>
    <t>Not stated</t>
  </si>
  <si>
    <t>Duration of marriage before divorce (%):</t>
  </si>
  <si>
    <t>for all other countries, Eurostat</t>
  </si>
  <si>
    <t>15 to 19 years</t>
  </si>
  <si>
    <t>Non-parents</t>
  </si>
  <si>
    <t>for Australia, Chile, Iceland, Israel, Japan, Korea, Mexico and New Zealand, United Nations Demographic Yearbook.</t>
  </si>
  <si>
    <t>Colombia</t>
  </si>
  <si>
    <t>19,9</t>
  </si>
  <si>
    <t>13,3</t>
  </si>
  <si>
    <t>18,0</t>
  </si>
  <si>
    <t>10,8</t>
  </si>
  <si>
    <t xml:space="preserve">Note: 'Parents' are those who report at least one child when asked the question 'Have you had any children?'. Those who report that they have not had any children are classified as 'not a parent'. For "mid-1980s", data for Japan refer to 1981, for Hungary to 1982, for Austria, Finland and Mexico to 1990. For "mid-1990s", data for Spain refer to 1995, for Austria, Bulgaria, Korea, Mexico, Norway, Sweden and Turkey to 1996, for Hungary and New Zealand to 1998, for Germany, Poland, Romania and the United States to 1999, and for Canada, Finland and Japan to 2000. For "mid-2000s", data for Korea refer to 2001, for New Zealand to 2004, for Finland, Italy, Mexico, Romania and Slovenia to 2005, for Bulgaria, Canada, Cyprus, France, Germany, the Netherlands, Sweden, and the United Kingdom to 2006, and for Spain, Switzerland and Turkey to 2007. For "early-2010s", data for Japan and Korea refer to 2010, Chile, Cyprus, Estonia, New Zealand, the Russian Federation, Slovenia, Spain, Sweden, Turkey and the United States to 2011, for Australia, Mexico, the Netherlands and Poland to 2012, and for Germany to 2013. </t>
  </si>
  <si>
    <t>b. See note b. to Table SF3.2.A</t>
  </si>
  <si>
    <t>Cyprus (a,b)</t>
  </si>
  <si>
    <t>mid-1980s</t>
  </si>
  <si>
    <t>mid-1990s</t>
  </si>
  <si>
    <t>mid-2000s</t>
  </si>
  <si>
    <t>early-2010s</t>
  </si>
  <si>
    <r>
      <rPr>
        <sz val="10"/>
        <rFont val="Arial Narrow"/>
        <family val="2"/>
      </rPr>
      <t xml:space="preserve">Chart SF3.2.B. </t>
    </r>
    <r>
      <rPr>
        <b/>
        <sz val="10"/>
        <rFont val="Arial Narrow"/>
        <family val="2"/>
      </rPr>
      <t>Proportion of parents (16+ year-olds) that are separated or divorced, various years</t>
    </r>
  </si>
  <si>
    <t>Notes: 'Parents' are those who report at least one child when asked the question 'Have you had any children?'. Those who report that they have not had any children are classified as 'not a parent'. Data for the Slovak Republic refer to 1998, for Latvia and Lithuania to 1999, for Austria, Finland, Italy, and Romania to 2007, for Bulgaria, Canada, France, and the United Kingdom to 2006, for Switzerland to 2007, for Japan and Korea to 2010, Chile, Cyprus, Estonia, New Zealand, the Russian Federation, Slovenia, Spain, Sweden, Turkey and the United States to 2011, for Australia, Mexico, the Netherlands and Poland to 2012, and for Germany to 2013.</t>
  </si>
  <si>
    <r>
      <rPr>
        <sz val="10"/>
        <rFont val="Arial Narrow"/>
        <family val="2"/>
      </rPr>
      <t xml:space="preserve">Chart SF3.2.A. </t>
    </r>
    <r>
      <rPr>
        <b/>
        <sz val="10"/>
        <rFont val="Arial Narrow"/>
        <family val="2"/>
      </rPr>
      <t>Proportion of parents</t>
    </r>
    <r>
      <rPr>
        <b/>
        <vertAlign val="superscript"/>
        <sz val="10"/>
        <rFont val="Arial Narrow"/>
        <family val="2"/>
      </rPr>
      <t xml:space="preserve"> </t>
    </r>
    <r>
      <rPr>
        <b/>
        <sz val="10"/>
        <rFont val="Arial Narrow"/>
        <family val="2"/>
      </rPr>
      <t>and non-parents (16+ year-olds) that are separated or divorced, latest available year</t>
    </r>
  </si>
  <si>
    <t>Table SF3.2.B. Distribution of divorce by number of children involved, 2017 or latest</t>
  </si>
  <si>
    <t>Notes: Data for Portugal refer to 2003, for Sweden to 2007, for Latvia to 2010, for Iceland to 2011, for Norway and the United Kingdom to 2012, for Greece to 2013, for the Netherlands to 2014, for Germany, and Italy to 2015, for France, Israel, New Zealand and Cyprus to 2016 and for Korea to 2018. For Austria, non-nationals temporarily resident in the country are excluded. For Finland, nationals temporarily outside the country are included. For France, data excludes overseas departments. For Japan, data refer to Japanese nationals in Japan only. For Korea, dependent children are children under 20 years of age. Data exclude foreign armed forces personnel, foreign civilians employed by foerign armed forces, and foreign diplomatic personnel and their dependents. For Norway, data exclude Svalbard and Jan Mayen Island. For Bulgaria, nationals outside the country are included but non-nationals in the country are excluded.</t>
  </si>
  <si>
    <t>Israel (a)</t>
  </si>
  <si>
    <t>Cyprus (b,c)</t>
  </si>
  <si>
    <t>a. see note a. to Table SF3.2.A</t>
  </si>
  <si>
    <t>c. see note c. to Table SF3.2.A</t>
  </si>
  <si>
    <t xml:space="preserve">Source: Data supplied by the United Nations Department of Economic and Social Affairs, Demographic Statistics Section </t>
  </si>
  <si>
    <t>Table SF3.2.A. Distribution of divorce by duration of the marriage, 2017 or latest</t>
  </si>
  <si>
    <t xml:space="preserve">Notes: Data for Chile refer to 2010, for Iceland to 2011, for France to 2015, for Estonia, Israel, Italy and the United Kingdom to 2016 and for Korea to 2018. For New Zealand, "1-4 years old' includes marriages of less than one year. </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</si>
  <si>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</si>
  <si>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b. Footnote by Turkey:  The information in this document with reference to “Cyprus”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</si>
  <si>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 xml:space="preserve">c.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 </t>
  </si>
  <si>
    <t>a. See note b. to Table SF3.2.A</t>
  </si>
  <si>
    <t>b. See note c. to Table SF3.2.A</t>
  </si>
  <si>
    <t>OECD-32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</si>
</sst>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quot;$&quot;#,##0\ ;\(&quot;$&quot;#,##0\)"/>
    <numFmt numFmtId="168" formatCode="General_)"/>
  </numFmts>
  <fonts count="24" x14ac:knownFonts="1">
    <font>
      <sz val="10"/>
      <color theme="1"/>
      <name val="Arial"/>
      <family val="2"/>
    </font>
    <font>
      <sz val="8"/>
      <name val="Arial"/>
      <family val="2"/>
    </font>
    <font>
      <sz val="8"/>
      <name val="MS Sans Serif"/>
      <family val="2"/>
    </font>
    <font>
      <sz val="9"/>
      <name val="Times"/>
      <family val="1"/>
    </font>
    <font>
      <sz val="12"/>
      <color indexed="24"/>
      <name val="Times New Roman"/>
      <family val="1"/>
    </font>
    <font>
      <sz val="10"/>
      <name val="Times New Roman"/>
      <family val="1"/>
    </font>
    <font>
      <sz val="10"/>
      <name val="Arial"/>
      <family val="2"/>
    </font>
    <font>
      <sz val="10"/>
      <color theme="1"/>
      <name val="Arial"/>
      <family val="2"/>
    </font>
    <font>
      <u/>
      <sz val="10"/>
      <color theme="10"/>
      <name val="Arial"/>
      <family val="2"/>
    </font>
    <font>
      <sz val="10"/>
      <color rgb="FFFF0000"/>
      <name val="Arial"/>
      <family val="2"/>
    </font>
    <font>
      <b/>
      <sz val="10"/>
      <name val="Arial Narrow"/>
      <family val="2"/>
    </font>
    <font>
      <b/>
      <vertAlign val="superscript"/>
      <sz val="10"/>
      <name val="Arial Narrow"/>
      <family val="2"/>
    </font>
    <font>
      <sz val="10"/>
      <name val="Arial Narrow"/>
      <family val="2"/>
    </font>
    <font>
      <sz val="10"/>
      <color theme="1"/>
      <name val="Arial Narrow"/>
      <family val="2"/>
    </font>
    <font>
      <u/>
      <sz val="10"/>
      <color theme="10"/>
      <name val="Arial Narrow"/>
      <family val="2"/>
    </font>
    <font>
      <b/>
      <sz val="10"/>
      <color theme="1"/>
      <name val="Arial Narrow"/>
      <family val="2"/>
    </font>
    <font>
      <sz val="8"/>
      <name val="Arial Narrow"/>
      <family val="2"/>
    </font>
    <font>
      <u/>
      <sz val="8"/>
      <color theme="10"/>
      <name val="Arial Narrow"/>
      <family val="2"/>
    </font>
    <font>
      <b/>
      <sz val="11"/>
      <name val="Arial Narrow"/>
      <family val="2"/>
    </font>
    <font>
      <sz val="11"/>
      <name val="Arial Narrow"/>
      <family val="2"/>
    </font>
    <font>
      <b/>
      <sz val="10"/>
      <color rgb="FF000000"/>
      <name val="Arial Narrow"/>
      <family val="2"/>
    </font>
    <font>
      <sz val="10"/>
      <color rgb="FF000000"/>
      <name val="Arial Narrow"/>
      <family val="2"/>
    </font>
    <font>
      <i/>
      <sz val="8"/>
      <name val="Arial Narrow"/>
      <family val="2"/>
    </font>
    <font>
      <sz val="8"/>
      <color rgb="FF000000"/>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medium">
        <color theme="4"/>
      </bottom>
      <diagonal/>
    </border>
    <border>
      <left/>
      <right/>
      <top style="medium">
        <color theme="4"/>
      </top>
      <bottom/>
      <diagonal/>
    </border>
    <border>
      <left/>
      <right/>
      <top/>
      <bottom style="thin">
        <color indexed="64"/>
      </bottom>
      <diagonal/>
    </border>
  </borders>
  <cellStyleXfs count="19">
    <xf numFmtId="0" fontId="0" fillId="0" borderId="0"/>
    <xf numFmtId="165" fontId="3" fillId="0" borderId="0">
      <alignment horizontal="right" vertical="top"/>
    </xf>
    <xf numFmtId="166" fontId="3" fillId="0" borderId="0">
      <alignment horizontal="right" vertical="top"/>
    </xf>
    <xf numFmtId="3"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xf numFmtId="0" fontId="1" fillId="0" borderId="0"/>
    <xf numFmtId="0" fontId="2" fillId="0" borderId="0"/>
    <xf numFmtId="0" fontId="7" fillId="0" borderId="0"/>
    <xf numFmtId="0" fontId="7" fillId="0" borderId="0"/>
    <xf numFmtId="9" fontId="7" fillId="0" borderId="0" applyFont="0" applyFill="0" applyBorder="0" applyAlignment="0" applyProtection="0"/>
    <xf numFmtId="168" fontId="5" fillId="0" borderId="0" applyNumberFormat="0" applyBorder="0" applyAlignment="0"/>
    <xf numFmtId="168" fontId="5" fillId="0" borderId="0" applyNumberFormat="0" applyBorder="0" applyAlignment="0"/>
    <xf numFmtId="0" fontId="6" fillId="0" borderId="0"/>
    <xf numFmtId="0" fontId="6" fillId="0" borderId="0"/>
    <xf numFmtId="0" fontId="8" fillId="0" borderId="0" applyNumberFormat="0" applyFill="0" applyBorder="0" applyAlignment="0" applyProtection="0"/>
  </cellStyleXfs>
  <cellXfs count="90">
    <xf numFmtId="0" fontId="0" fillId="0" borderId="0" xfId="0"/>
    <xf numFmtId="0" fontId="2" fillId="0" borderId="0" xfId="8"/>
    <xf numFmtId="0" fontId="6" fillId="0" borderId="0" xfId="8" applyFont="1"/>
    <xf numFmtId="0" fontId="12" fillId="2" borderId="0" xfId="17" applyFont="1" applyFill="1" applyBorder="1" applyAlignment="1">
      <alignment horizontal="center" vertical="top" wrapText="1"/>
    </xf>
    <xf numFmtId="0" fontId="13" fillId="2" borderId="0" xfId="8" applyFont="1" applyFill="1" applyBorder="1" applyAlignment="1">
      <alignment horizontal="center" wrapText="1"/>
    </xf>
    <xf numFmtId="0" fontId="13" fillId="2" borderId="5" xfId="17" applyFont="1" applyFill="1" applyBorder="1"/>
    <xf numFmtId="0" fontId="13" fillId="2" borderId="5" xfId="8" applyFont="1" applyFill="1" applyBorder="1" applyAlignment="1">
      <alignment horizontal="center" wrapText="1"/>
    </xf>
    <xf numFmtId="0" fontId="13" fillId="2" borderId="0" xfId="17" applyFont="1" applyFill="1"/>
    <xf numFmtId="2" fontId="6" fillId="0" borderId="0" xfId="8" applyNumberFormat="1" applyFont="1"/>
    <xf numFmtId="164" fontId="12" fillId="2" borderId="0" xfId="8" applyNumberFormat="1" applyFont="1" applyFill="1"/>
    <xf numFmtId="0" fontId="13" fillId="3" borderId="0" xfId="17" applyFont="1" applyFill="1"/>
    <xf numFmtId="0" fontId="13" fillId="3" borderId="5" xfId="17" applyFont="1" applyFill="1" applyBorder="1"/>
    <xf numFmtId="0" fontId="12" fillId="0" borderId="0" xfId="8" applyFont="1"/>
    <xf numFmtId="0" fontId="12" fillId="2" borderId="0" xfId="8" applyFont="1" applyFill="1"/>
    <xf numFmtId="0" fontId="6" fillId="2" borderId="0" xfId="8" applyFont="1" applyFill="1"/>
    <xf numFmtId="0" fontId="13" fillId="2" borderId="5" xfId="17" applyFont="1" applyFill="1" applyBorder="1" applyAlignment="1">
      <alignment horizontal="center"/>
    </xf>
    <xf numFmtId="0" fontId="12" fillId="2" borderId="0" xfId="17" applyFont="1" applyFill="1" applyBorder="1" applyAlignment="1">
      <alignment vertical="center" wrapText="1"/>
    </xf>
    <xf numFmtId="0" fontId="12" fillId="2" borderId="5" xfId="17" applyFont="1" applyFill="1" applyBorder="1" applyAlignment="1">
      <alignment vertical="center" wrapText="1"/>
    </xf>
    <xf numFmtId="164" fontId="13" fillId="2" borderId="0" xfId="17" applyNumberFormat="1" applyFont="1" applyFill="1" applyAlignment="1">
      <alignment horizontal="center"/>
    </xf>
    <xf numFmtId="164" fontId="13" fillId="3" borderId="0" xfId="17" applyNumberFormat="1" applyFont="1" applyFill="1" applyAlignment="1">
      <alignment horizontal="center"/>
    </xf>
    <xf numFmtId="164" fontId="13" fillId="3" borderId="5" xfId="17" applyNumberFormat="1" applyFont="1" applyFill="1" applyBorder="1" applyAlignment="1">
      <alignment horizontal="center"/>
    </xf>
    <xf numFmtId="164" fontId="13" fillId="2" borderId="5" xfId="17" applyNumberFormat="1" applyFont="1" applyFill="1" applyBorder="1" applyAlignment="1">
      <alignment horizontal="center"/>
    </xf>
    <xf numFmtId="0" fontId="16" fillId="2" borderId="0" xfId="8" applyFont="1" applyFill="1"/>
    <xf numFmtId="0" fontId="16" fillId="0" borderId="0" xfId="8" applyFont="1"/>
    <xf numFmtId="0" fontId="17" fillId="2" borderId="0" xfId="18" applyFont="1" applyFill="1"/>
    <xf numFmtId="0" fontId="18" fillId="2" borderId="0" xfId="17" applyFont="1" applyFill="1" applyAlignment="1">
      <alignment horizontal="left" vertical="center"/>
    </xf>
    <xf numFmtId="0" fontId="10" fillId="2" borderId="0" xfId="17" applyFont="1" applyFill="1"/>
    <xf numFmtId="0" fontId="10" fillId="2" borderId="0" xfId="17" applyFont="1" applyFill="1" applyAlignment="1">
      <alignment vertical="top"/>
    </xf>
    <xf numFmtId="0" fontId="6" fillId="0" borderId="0" xfId="17" applyFont="1"/>
    <xf numFmtId="0" fontId="20" fillId="2" borderId="0" xfId="17" applyFont="1" applyFill="1"/>
    <xf numFmtId="0" fontId="13" fillId="2" borderId="5" xfId="17" applyFont="1" applyFill="1" applyBorder="1" applyAlignment="1">
      <alignment horizontal="center" vertical="top" wrapText="1"/>
    </xf>
    <xf numFmtId="0" fontId="12" fillId="2" borderId="0" xfId="17" applyFont="1" applyFill="1"/>
    <xf numFmtId="164" fontId="6" fillId="0" borderId="0" xfId="17" applyNumberFormat="1" applyFont="1"/>
    <xf numFmtId="0" fontId="21" fillId="2" borderId="0" xfId="17" applyFont="1" applyFill="1"/>
    <xf numFmtId="164" fontId="12" fillId="2" borderId="0" xfId="17" applyNumberFormat="1" applyFont="1" applyFill="1"/>
    <xf numFmtId="0" fontId="16" fillId="2" borderId="0" xfId="0" applyFont="1" applyFill="1" applyBorder="1" applyAlignment="1">
      <alignment horizontal="left" vertical="top" wrapText="1"/>
    </xf>
    <xf numFmtId="0" fontId="16" fillId="2" borderId="0" xfId="17" applyFont="1" applyFill="1" applyAlignment="1"/>
    <xf numFmtId="0" fontId="17" fillId="2" borderId="0" xfId="18" applyFont="1" applyFill="1" applyBorder="1" applyAlignment="1" applyProtection="1"/>
    <xf numFmtId="164" fontId="13" fillId="2" borderId="0" xfId="17" applyNumberFormat="1" applyFont="1" applyFill="1" applyAlignment="1">
      <alignment horizontal="left" vertical="top" wrapText="1"/>
    </xf>
    <xf numFmtId="0" fontId="17" fillId="2" borderId="0" xfId="18" applyFont="1" applyFill="1" applyBorder="1" applyAlignment="1">
      <alignment horizontal="left"/>
    </xf>
    <xf numFmtId="0" fontId="16" fillId="2" borderId="0" xfId="17" applyFont="1" applyFill="1"/>
    <xf numFmtId="164" fontId="16" fillId="2" borderId="0" xfId="17" applyNumberFormat="1" applyFont="1" applyFill="1"/>
    <xf numFmtId="0" fontId="1" fillId="2" borderId="0" xfId="17" applyFont="1" applyFill="1"/>
    <xf numFmtId="0" fontId="6" fillId="2" borderId="0" xfId="17" applyFont="1" applyFill="1"/>
    <xf numFmtId="0" fontId="17" fillId="2" borderId="0" xfId="18" applyFont="1" applyFill="1" applyBorder="1" applyAlignment="1"/>
    <xf numFmtId="0" fontId="16" fillId="2" borderId="0" xfId="17" applyFont="1" applyFill="1" applyAlignment="1">
      <alignment vertical="top" wrapText="1"/>
    </xf>
    <xf numFmtId="0" fontId="16" fillId="2" borderId="0" xfId="17" applyFont="1" applyFill="1" applyAlignment="1">
      <alignment vertical="top"/>
    </xf>
    <xf numFmtId="164" fontId="16" fillId="2" borderId="0" xfId="17" applyNumberFormat="1" applyFont="1" applyFill="1" applyAlignment="1">
      <alignment vertical="top"/>
    </xf>
    <xf numFmtId="164" fontId="6" fillId="2" borderId="0" xfId="17" applyNumberFormat="1" applyFont="1" applyFill="1"/>
    <xf numFmtId="0" fontId="17" fillId="2" borderId="0" xfId="18" applyFont="1" applyFill="1" applyBorder="1" applyAlignment="1" applyProtection="1">
      <alignment horizontal="left"/>
    </xf>
    <xf numFmtId="11" fontId="6" fillId="0" borderId="0" xfId="17" applyNumberFormat="1" applyFont="1"/>
    <xf numFmtId="0" fontId="6" fillId="0" borderId="0" xfId="17" applyFont="1" applyAlignment="1">
      <alignment horizontal="center" wrapText="1"/>
    </xf>
    <xf numFmtId="0" fontId="9" fillId="0" borderId="0" xfId="17" applyFont="1"/>
    <xf numFmtId="0" fontId="13" fillId="3" borderId="0" xfId="17" applyFont="1" applyFill="1" applyBorder="1"/>
    <xf numFmtId="164" fontId="13" fillId="3" borderId="0" xfId="17" applyNumberFormat="1" applyFont="1" applyFill="1" applyBorder="1" applyAlignment="1">
      <alignment horizontal="center"/>
    </xf>
    <xf numFmtId="0" fontId="13" fillId="2" borderId="0" xfId="17" applyFont="1" applyFill="1" applyBorder="1"/>
    <xf numFmtId="164" fontId="13" fillId="2" borderId="0" xfId="17" applyNumberFormat="1" applyFont="1" applyFill="1" applyBorder="1" applyAlignment="1">
      <alignment horizontal="center"/>
    </xf>
    <xf numFmtId="0" fontId="15" fillId="3" borderId="2" xfId="17" applyFont="1" applyFill="1" applyBorder="1"/>
    <xf numFmtId="164" fontId="15" fillId="3" borderId="2" xfId="17" applyNumberFormat="1" applyFont="1" applyFill="1" applyBorder="1" applyAlignment="1">
      <alignment horizontal="center"/>
    </xf>
    <xf numFmtId="0" fontId="16" fillId="2" borderId="0" xfId="8" applyFont="1" applyFill="1" applyAlignment="1">
      <alignment horizontal="left"/>
    </xf>
    <xf numFmtId="0" fontId="15" fillId="2" borderId="2" xfId="17" applyFont="1" applyFill="1" applyBorder="1"/>
    <xf numFmtId="164" fontId="15" fillId="2" borderId="2" xfId="17" applyNumberFormat="1" applyFont="1" applyFill="1" applyBorder="1" applyAlignment="1">
      <alignment horizontal="center"/>
    </xf>
    <xf numFmtId="0" fontId="16" fillId="2" borderId="0" xfId="17" applyFont="1" applyFill="1" applyAlignment="1">
      <alignment horizontal="left"/>
    </xf>
    <xf numFmtId="0" fontId="16" fillId="2" borderId="0" xfId="8" applyFont="1" applyFill="1" applyAlignment="1">
      <alignment horizontal="left" wrapText="1"/>
    </xf>
    <xf numFmtId="0" fontId="12" fillId="2" borderId="0" xfId="17" applyFont="1" applyFill="1" applyBorder="1" applyAlignment="1">
      <alignment horizontal="center" wrapText="1"/>
    </xf>
    <xf numFmtId="0" fontId="12" fillId="2" borderId="5" xfId="17" applyFont="1" applyFill="1" applyBorder="1" applyAlignment="1">
      <alignment horizontal="center" wrapText="1"/>
    </xf>
    <xf numFmtId="0" fontId="12" fillId="2" borderId="0" xfId="17" applyFont="1" applyFill="1" applyBorder="1" applyAlignment="1">
      <alignment horizontal="center" vertical="top" wrapText="1"/>
    </xf>
    <xf numFmtId="0" fontId="12" fillId="2" borderId="5" xfId="17" applyFont="1" applyFill="1" applyBorder="1" applyAlignment="1">
      <alignment horizontal="center" vertical="top" wrapText="1"/>
    </xf>
    <xf numFmtId="0" fontId="12" fillId="2" borderId="4" xfId="17" applyFont="1" applyFill="1" applyBorder="1" applyAlignment="1">
      <alignment horizontal="center" vertical="top" wrapText="1"/>
    </xf>
    <xf numFmtId="0" fontId="13" fillId="2" borderId="0" xfId="8" applyFont="1" applyFill="1" applyBorder="1" applyAlignment="1">
      <alignment horizontal="center" wrapText="1"/>
    </xf>
    <xf numFmtId="0" fontId="13" fillId="2" borderId="5" xfId="8" applyFont="1" applyFill="1" applyBorder="1" applyAlignment="1">
      <alignment horizontal="center" wrapText="1"/>
    </xf>
    <xf numFmtId="0" fontId="12" fillId="2" borderId="0" xfId="17" applyFont="1" applyFill="1" applyBorder="1" applyAlignment="1">
      <alignment horizontal="center" vertical="center" wrapText="1"/>
    </xf>
    <xf numFmtId="0" fontId="16" fillId="2" borderId="1" xfId="8" applyFont="1" applyFill="1" applyBorder="1" applyAlignment="1">
      <alignment vertical="top" wrapText="1"/>
    </xf>
    <xf numFmtId="0" fontId="12" fillId="2" borderId="5" xfId="17" applyFont="1" applyFill="1" applyBorder="1" applyAlignment="1">
      <alignment horizontal="center" vertical="center" wrapText="1"/>
    </xf>
    <xf numFmtId="0" fontId="14" fillId="2" borderId="0" xfId="18" applyFont="1" applyFill="1" applyAlignment="1">
      <alignment horizontal="left" vertical="top" wrapText="1"/>
    </xf>
    <xf numFmtId="0" fontId="16" fillId="2" borderId="0" xfId="17" applyFont="1" applyFill="1" applyAlignment="1">
      <alignment horizontal="left" wrapText="1"/>
    </xf>
    <xf numFmtId="0" fontId="6" fillId="0" borderId="0" xfId="17" applyFont="1" applyAlignment="1">
      <alignment horizontal="center" wrapText="1"/>
    </xf>
    <xf numFmtId="0" fontId="19" fillId="2" borderId="0" xfId="17" applyFont="1" applyFill="1" applyBorder="1" applyAlignment="1">
      <alignment vertical="top" wrapText="1"/>
    </xf>
    <xf numFmtId="0" fontId="16" fillId="2" borderId="0" xfId="17" applyFont="1" applyFill="1" applyAlignment="1">
      <alignment wrapText="1"/>
    </xf>
    <xf numFmtId="0" fontId="22" fillId="2" borderId="0" xfId="17" applyFont="1" applyFill="1" applyAlignment="1">
      <alignment wrapText="1"/>
    </xf>
    <xf numFmtId="0" fontId="14" fillId="2" borderId="0" xfId="18" applyFont="1" applyFill="1" applyAlignment="1">
      <alignment vertical="top" wrapText="1"/>
    </xf>
    <xf numFmtId="0" fontId="21" fillId="2" borderId="0" xfId="17" applyFont="1" applyFill="1" applyAlignment="1">
      <alignment horizontal="center" vertical="top"/>
    </xf>
    <xf numFmtId="0" fontId="23" fillId="2" borderId="0" xfId="17" applyFont="1" applyFill="1" applyAlignment="1"/>
    <xf numFmtId="0" fontId="12" fillId="2" borderId="0" xfId="17" applyFont="1" applyFill="1" applyBorder="1" applyAlignment="1">
      <alignment vertical="top" wrapText="1"/>
    </xf>
    <xf numFmtId="0" fontId="10" fillId="2" borderId="0" xfId="17" applyFont="1" applyFill="1" applyAlignment="1">
      <alignment horizontal="left" vertical="top" wrapText="1"/>
    </xf>
    <xf numFmtId="0" fontId="10" fillId="2" borderId="0" xfId="8" applyFont="1" applyFill="1" applyAlignment="1">
      <alignment horizontal="left" vertical="top" wrapText="1"/>
    </xf>
    <xf numFmtId="0" fontId="10" fillId="2" borderId="3" xfId="8" applyFont="1" applyFill="1" applyBorder="1" applyAlignment="1">
      <alignment horizontal="left" vertical="top" wrapText="1"/>
    </xf>
    <xf numFmtId="0" fontId="16" fillId="2" borderId="1" xfId="8" applyFont="1" applyFill="1" applyBorder="1" applyAlignment="1">
      <alignment horizontal="left" vertical="top" wrapText="1"/>
    </xf>
    <xf numFmtId="0" fontId="16" fillId="2" borderId="0" xfId="8" applyFont="1" applyFill="1" applyBorder="1" applyAlignment="1">
      <alignment horizontal="left" vertical="top" wrapText="1"/>
    </xf>
    <xf numFmtId="0" fontId="16" fillId="2" borderId="0" xfId="8" applyFont="1" applyFill="1" applyBorder="1" applyAlignment="1">
      <alignment vertical="top" wrapText="1"/>
    </xf>
  </cellXfs>
  <cellStyles count="19">
    <cellStyle name="comma(1)" xfId="1"/>
    <cellStyle name="Comma(3)" xfId="2"/>
    <cellStyle name="Comma0" xfId="3"/>
    <cellStyle name="Currency0" xfId="4"/>
    <cellStyle name="Date" xfId="5"/>
    <cellStyle name="Fixed" xfId="6"/>
    <cellStyle name="Hyperlink" xfId="18" builtinId="8"/>
    <cellStyle name="Hyperlink 2" xfId="7"/>
    <cellStyle name="Normal" xfId="0" builtinId="0"/>
    <cellStyle name="Normal 2" xfId="8"/>
    <cellStyle name="Normal 2 2" xfId="17"/>
    <cellStyle name="Normal 3" xfId="9"/>
    <cellStyle name="Normal 4" xfId="10"/>
    <cellStyle name="Normal 5" xfId="11"/>
    <cellStyle name="Normal 6" xfId="12"/>
    <cellStyle name="Percent 2" xfId="13"/>
    <cellStyle name="Snorm" xfId="14"/>
    <cellStyle name="socxn" xfId="15"/>
    <cellStyle name="標準_SOCX_JPN97" xfId="16"/>
  </cellStyles>
  <dxfs count="0"/>
  <tableStyles count="0" defaultTableStyle="TableStyleMedium9" defaultPivotStyle="PivotStyleLight16"/>
  <colors>
    <mruColors>
      <color rgb="FF929292"/>
      <color rgb="FFA7B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1"/>
          <c:w val="0.98906927548920154"/>
          <c:h val="0.82188919701142726"/>
        </c:manualLayout>
      </c:layout>
      <c:barChart>
        <c:barDir val="col"/>
        <c:grouping val="stacked"/>
        <c:varyColors val="0"/>
        <c:ser>
          <c:idx val="1"/>
          <c:order val="1"/>
          <c:tx>
            <c:strRef>
              <c:f>'Chart SF3.2.A'!$N$4</c:f>
              <c:strCache>
                <c:ptCount val="1"/>
                <c:pt idx="0">
                  <c:v>Parents</c:v>
                </c:pt>
              </c:strCache>
            </c:strRef>
          </c:tx>
          <c:spPr>
            <a:solidFill>
              <a:srgbClr val="4F81BD"/>
            </a:solidFill>
            <a:ln w="6350" cmpd="sng">
              <a:solidFill>
                <a:srgbClr val="000000"/>
              </a:solidFill>
            </a:ln>
            <a:effectLst/>
          </c:spPr>
          <c:invertIfNegative val="0"/>
          <c:dPt>
            <c:idx val="13"/>
            <c:invertIfNegative val="0"/>
            <c:bubble3D val="0"/>
            <c:extLst>
              <c:ext xmlns:c16="http://schemas.microsoft.com/office/drawing/2014/chart" uri="{C3380CC4-5D6E-409C-BE32-E72D297353CC}">
                <c16:uniqueId val="{00000001-06E8-0148-A683-73B034C7C49C}"/>
              </c:ext>
            </c:extLst>
          </c:dPt>
          <c:dPt>
            <c:idx val="17"/>
            <c:invertIfNegative val="0"/>
            <c:bubble3D val="0"/>
            <c:extLst>
              <c:ext xmlns:c16="http://schemas.microsoft.com/office/drawing/2014/chart" uri="{C3380CC4-5D6E-409C-BE32-E72D297353CC}">
                <c16:uniqueId val="{00000002-06E8-0148-A683-73B034C7C49C}"/>
              </c:ext>
            </c:extLst>
          </c:dPt>
          <c:dPt>
            <c:idx val="19"/>
            <c:invertIfNegative val="0"/>
            <c:bubble3D val="0"/>
            <c:spPr>
              <a:solidFill>
                <a:schemeClr val="tx1"/>
              </a:solidFill>
              <a:ln w="6350" cmpd="sng">
                <a:solidFill>
                  <a:srgbClr val="000000"/>
                </a:solidFill>
              </a:ln>
              <a:effectLst/>
            </c:spPr>
            <c:extLst>
              <c:ext xmlns:c16="http://schemas.microsoft.com/office/drawing/2014/chart" uri="{C3380CC4-5D6E-409C-BE32-E72D297353CC}">
                <c16:uniqueId val="{00000004-06E8-0148-A683-73B034C7C49C}"/>
              </c:ext>
            </c:extLst>
          </c:dPt>
          <c:dPt>
            <c:idx val="20"/>
            <c:invertIfNegative val="0"/>
            <c:bubble3D val="0"/>
            <c:extLst>
              <c:ext xmlns:c16="http://schemas.microsoft.com/office/drawing/2014/chart" uri="{C3380CC4-5D6E-409C-BE32-E72D297353CC}">
                <c16:uniqueId val="{00000005-06E8-0148-A683-73B034C7C49C}"/>
              </c:ext>
            </c:extLst>
          </c:dPt>
          <c:dPt>
            <c:idx val="29"/>
            <c:invertIfNegative val="0"/>
            <c:bubble3D val="0"/>
            <c:extLst>
              <c:ext xmlns:c16="http://schemas.microsoft.com/office/drawing/2014/chart" uri="{C3380CC4-5D6E-409C-BE32-E72D297353CC}">
                <c16:uniqueId val="{00000006-06E8-0148-A683-73B034C7C49C}"/>
              </c:ext>
            </c:extLst>
          </c:dPt>
          <c:cat>
            <c:strRef>
              <c:f>'Chart SF3.2.A'!$L$5:$L$37</c:f>
              <c:strCache>
                <c:ptCount val="33"/>
                <c:pt idx="0">
                  <c:v>Switzerland</c:v>
                </c:pt>
                <c:pt idx="1">
                  <c:v>Russian Federation</c:v>
                </c:pt>
                <c:pt idx="2">
                  <c:v>Finland</c:v>
                </c:pt>
                <c:pt idx="3">
                  <c:v>Latvia</c:v>
                </c:pt>
                <c:pt idx="4">
                  <c:v>Estonia</c:v>
                </c:pt>
                <c:pt idx="5">
                  <c:v>United States</c:v>
                </c:pt>
                <c:pt idx="6">
                  <c:v>Germany</c:v>
                </c:pt>
                <c:pt idx="7">
                  <c:v>France</c:v>
                </c:pt>
                <c:pt idx="8">
                  <c:v>Czech Rep</c:v>
                </c:pt>
                <c:pt idx="9">
                  <c:v>United Kingdom</c:v>
                </c:pt>
                <c:pt idx="10">
                  <c:v>Canada</c:v>
                </c:pt>
                <c:pt idx="11">
                  <c:v>Austria</c:v>
                </c:pt>
                <c:pt idx="12">
                  <c:v>Hungary</c:v>
                </c:pt>
                <c:pt idx="13">
                  <c:v>Sweden</c:v>
                </c:pt>
                <c:pt idx="14">
                  <c:v>Australia</c:v>
                </c:pt>
                <c:pt idx="15">
                  <c:v>Norway</c:v>
                </c:pt>
                <c:pt idx="16">
                  <c:v>Spain</c:v>
                </c:pt>
                <c:pt idx="17">
                  <c:v>Netherlands</c:v>
                </c:pt>
                <c:pt idx="18">
                  <c:v>Chile</c:v>
                </c:pt>
                <c:pt idx="19">
                  <c:v>OECD-26 average</c:v>
                </c:pt>
                <c:pt idx="20">
                  <c:v>Mexico</c:v>
                </c:pt>
                <c:pt idx="21">
                  <c:v>Cyprus (a,b)</c:v>
                </c:pt>
                <c:pt idx="22">
                  <c:v>New Zealand</c:v>
                </c:pt>
                <c:pt idx="23">
                  <c:v>Lithuania</c:v>
                </c:pt>
                <c:pt idx="24">
                  <c:v>Italy</c:v>
                </c:pt>
                <c:pt idx="25">
                  <c:v>Japan</c:v>
                </c:pt>
                <c:pt idx="26">
                  <c:v>Poland</c:v>
                </c:pt>
                <c:pt idx="27">
                  <c:v>Bulgaria</c:v>
                </c:pt>
                <c:pt idx="28">
                  <c:v>Slovenia</c:v>
                </c:pt>
                <c:pt idx="29">
                  <c:v>Romania</c:v>
                </c:pt>
                <c:pt idx="30">
                  <c:v>Turkey</c:v>
                </c:pt>
                <c:pt idx="31">
                  <c:v>Korea</c:v>
                </c:pt>
                <c:pt idx="32">
                  <c:v>Slovak Republic</c:v>
                </c:pt>
              </c:strCache>
            </c:strRef>
          </c:cat>
          <c:val>
            <c:numRef>
              <c:f>'Chart SF3.2.A'!$N$5:$N$37</c:f>
              <c:numCache>
                <c:formatCode>0.0</c:formatCode>
                <c:ptCount val="33"/>
                <c:pt idx="0">
                  <c:v>18.38</c:v>
                </c:pt>
                <c:pt idx="1">
                  <c:v>17.53</c:v>
                </c:pt>
                <c:pt idx="2">
                  <c:v>15.84</c:v>
                </c:pt>
                <c:pt idx="3">
                  <c:v>15.14</c:v>
                </c:pt>
                <c:pt idx="4">
                  <c:v>14.35</c:v>
                </c:pt>
                <c:pt idx="5">
                  <c:v>14.02</c:v>
                </c:pt>
                <c:pt idx="6">
                  <c:v>13.53</c:v>
                </c:pt>
                <c:pt idx="7">
                  <c:v>12.64</c:v>
                </c:pt>
                <c:pt idx="8">
                  <c:v>12.63</c:v>
                </c:pt>
                <c:pt idx="9">
                  <c:v>12.53</c:v>
                </c:pt>
                <c:pt idx="10">
                  <c:v>11.99</c:v>
                </c:pt>
                <c:pt idx="11">
                  <c:v>11.81</c:v>
                </c:pt>
                <c:pt idx="12">
                  <c:v>10.97</c:v>
                </c:pt>
                <c:pt idx="13">
                  <c:v>10.8</c:v>
                </c:pt>
                <c:pt idx="14">
                  <c:v>10.56</c:v>
                </c:pt>
                <c:pt idx="15">
                  <c:v>10.33</c:v>
                </c:pt>
                <c:pt idx="16">
                  <c:v>10.32</c:v>
                </c:pt>
                <c:pt idx="17">
                  <c:v>10.18</c:v>
                </c:pt>
                <c:pt idx="18">
                  <c:v>10.17</c:v>
                </c:pt>
                <c:pt idx="19">
                  <c:v>10.036</c:v>
                </c:pt>
                <c:pt idx="20">
                  <c:v>9.67</c:v>
                </c:pt>
                <c:pt idx="21">
                  <c:v>8.23</c:v>
                </c:pt>
                <c:pt idx="22">
                  <c:v>8.08</c:v>
                </c:pt>
                <c:pt idx="23">
                  <c:v>7.92</c:v>
                </c:pt>
                <c:pt idx="24">
                  <c:v>6.766</c:v>
                </c:pt>
                <c:pt idx="25">
                  <c:v>6.35</c:v>
                </c:pt>
                <c:pt idx="26">
                  <c:v>6.2399999999999993</c:v>
                </c:pt>
                <c:pt idx="27">
                  <c:v>6.09</c:v>
                </c:pt>
                <c:pt idx="28">
                  <c:v>5.16</c:v>
                </c:pt>
                <c:pt idx="29">
                  <c:v>3.58</c:v>
                </c:pt>
                <c:pt idx="30">
                  <c:v>3.55</c:v>
                </c:pt>
                <c:pt idx="31">
                  <c:v>3.2099999999999995</c:v>
                </c:pt>
                <c:pt idx="32">
                  <c:v>0.86</c:v>
                </c:pt>
              </c:numCache>
            </c:numRef>
          </c:val>
          <c:extLst>
            <c:ext xmlns:c16="http://schemas.microsoft.com/office/drawing/2014/chart" uri="{C3380CC4-5D6E-409C-BE32-E72D297353CC}">
              <c16:uniqueId val="{00000007-06E8-0148-A683-73B034C7C49C}"/>
            </c:ext>
          </c:extLst>
        </c:ser>
        <c:dLbls>
          <c:showLegendKey val="0"/>
          <c:showVal val="0"/>
          <c:showCatName val="0"/>
          <c:showSerName val="0"/>
          <c:showPercent val="0"/>
          <c:showBubbleSize val="0"/>
        </c:dLbls>
        <c:gapWidth val="150"/>
        <c:overlap val="100"/>
        <c:axId val="101267712"/>
        <c:axId val="101380480"/>
      </c:barChart>
      <c:lineChart>
        <c:grouping val="standard"/>
        <c:varyColors val="0"/>
        <c:ser>
          <c:idx val="4"/>
          <c:order val="0"/>
          <c:tx>
            <c:strRef>
              <c:f>'Chart SF3.2.A'!$M$4</c:f>
              <c:strCache>
                <c:ptCount val="1"/>
                <c:pt idx="0">
                  <c:v>Non-parents</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a:extLst>
                <a:ext uri="{91240B29-F687-4F45-9708-019B960494DF}">
                  <a14:hiddenLine xmlns:a14="http://schemas.microsoft.com/office/drawing/2010/main" w="6350" cap="flat" cmpd="sng" algn="ctr">
                    <a:solidFill>
                      <a:srgbClr val="000000"/>
                    </a:solidFill>
                    <a:prstDash val="solid"/>
                    <a:round/>
                  </a14:hiddenLine>
                </a:ext>
              </a:extLst>
            </c:spPr>
          </c:marker>
          <c:dPt>
            <c:idx val="13"/>
            <c:bubble3D val="0"/>
            <c:extLst>
              <c:ext xmlns:c16="http://schemas.microsoft.com/office/drawing/2014/chart" uri="{C3380CC4-5D6E-409C-BE32-E72D297353CC}">
                <c16:uniqueId val="{00000008-06E8-0148-A683-73B034C7C49C}"/>
              </c:ext>
            </c:extLst>
          </c:dPt>
          <c:dPt>
            <c:idx val="17"/>
            <c:bubble3D val="0"/>
            <c:extLst>
              <c:ext xmlns:c16="http://schemas.microsoft.com/office/drawing/2014/chart" uri="{C3380CC4-5D6E-409C-BE32-E72D297353CC}">
                <c16:uniqueId val="{00000009-06E8-0148-A683-73B034C7C49C}"/>
              </c:ext>
            </c:extLst>
          </c:dPt>
          <c:dPt>
            <c:idx val="18"/>
            <c:bubble3D val="0"/>
            <c:extLst>
              <c:ext xmlns:c16="http://schemas.microsoft.com/office/drawing/2014/chart" uri="{C3380CC4-5D6E-409C-BE32-E72D297353CC}">
                <c16:uniqueId val="{0000000A-06E8-0148-A683-73B034C7C49C}"/>
              </c:ext>
            </c:extLst>
          </c:dPt>
          <c:dPt>
            <c:idx val="19"/>
            <c:bubble3D val="0"/>
            <c:extLst>
              <c:ext xmlns:c16="http://schemas.microsoft.com/office/drawing/2014/chart" uri="{C3380CC4-5D6E-409C-BE32-E72D297353CC}">
                <c16:uniqueId val="{0000000B-06E8-0148-A683-73B034C7C49C}"/>
              </c:ext>
            </c:extLst>
          </c:dPt>
          <c:dPt>
            <c:idx val="20"/>
            <c:bubble3D val="0"/>
            <c:extLst>
              <c:ext xmlns:c16="http://schemas.microsoft.com/office/drawing/2014/chart" uri="{C3380CC4-5D6E-409C-BE32-E72D297353CC}">
                <c16:uniqueId val="{0000000C-06E8-0148-A683-73B034C7C49C}"/>
              </c:ext>
            </c:extLst>
          </c:dPt>
          <c:cat>
            <c:strRef>
              <c:f>'Chart SF3.2.A'!$L$5:$L$37</c:f>
              <c:strCache>
                <c:ptCount val="33"/>
                <c:pt idx="0">
                  <c:v>Switzerland</c:v>
                </c:pt>
                <c:pt idx="1">
                  <c:v>Russian Federation</c:v>
                </c:pt>
                <c:pt idx="2">
                  <c:v>Finland</c:v>
                </c:pt>
                <c:pt idx="3">
                  <c:v>Latvia</c:v>
                </c:pt>
                <c:pt idx="4">
                  <c:v>Estonia</c:v>
                </c:pt>
                <c:pt idx="5">
                  <c:v>United States</c:v>
                </c:pt>
                <c:pt idx="6">
                  <c:v>Germany</c:v>
                </c:pt>
                <c:pt idx="7">
                  <c:v>France</c:v>
                </c:pt>
                <c:pt idx="8">
                  <c:v>Czech Rep</c:v>
                </c:pt>
                <c:pt idx="9">
                  <c:v>United Kingdom</c:v>
                </c:pt>
                <c:pt idx="10">
                  <c:v>Canada</c:v>
                </c:pt>
                <c:pt idx="11">
                  <c:v>Austria</c:v>
                </c:pt>
                <c:pt idx="12">
                  <c:v>Hungary</c:v>
                </c:pt>
                <c:pt idx="13">
                  <c:v>Sweden</c:v>
                </c:pt>
                <c:pt idx="14">
                  <c:v>Australia</c:v>
                </c:pt>
                <c:pt idx="15">
                  <c:v>Norway</c:v>
                </c:pt>
                <c:pt idx="16">
                  <c:v>Spain</c:v>
                </c:pt>
                <c:pt idx="17">
                  <c:v>Netherlands</c:v>
                </c:pt>
                <c:pt idx="18">
                  <c:v>Chile</c:v>
                </c:pt>
                <c:pt idx="19">
                  <c:v>OECD-26 average</c:v>
                </c:pt>
                <c:pt idx="20">
                  <c:v>Mexico</c:v>
                </c:pt>
                <c:pt idx="21">
                  <c:v>Cyprus (a,b)</c:v>
                </c:pt>
                <c:pt idx="22">
                  <c:v>New Zealand</c:v>
                </c:pt>
                <c:pt idx="23">
                  <c:v>Lithuania</c:v>
                </c:pt>
                <c:pt idx="24">
                  <c:v>Italy</c:v>
                </c:pt>
                <c:pt idx="25">
                  <c:v>Japan</c:v>
                </c:pt>
                <c:pt idx="26">
                  <c:v>Poland</c:v>
                </c:pt>
                <c:pt idx="27">
                  <c:v>Bulgaria</c:v>
                </c:pt>
                <c:pt idx="28">
                  <c:v>Slovenia</c:v>
                </c:pt>
                <c:pt idx="29">
                  <c:v>Romania</c:v>
                </c:pt>
                <c:pt idx="30">
                  <c:v>Turkey</c:v>
                </c:pt>
                <c:pt idx="31">
                  <c:v>Korea</c:v>
                </c:pt>
                <c:pt idx="32">
                  <c:v>Slovak Republic</c:v>
                </c:pt>
              </c:strCache>
            </c:strRef>
          </c:cat>
          <c:val>
            <c:numRef>
              <c:f>'Chart SF3.2.A'!$M$5:$M$37</c:f>
              <c:numCache>
                <c:formatCode>0.0</c:formatCode>
                <c:ptCount val="33"/>
                <c:pt idx="0">
                  <c:v>6.16</c:v>
                </c:pt>
                <c:pt idx="1">
                  <c:v>8.73</c:v>
                </c:pt>
                <c:pt idx="2">
                  <c:v>5.36</c:v>
                </c:pt>
                <c:pt idx="3">
                  <c:v>5.81</c:v>
                </c:pt>
                <c:pt idx="4">
                  <c:v>2.4899999999999998</c:v>
                </c:pt>
                <c:pt idx="5">
                  <c:v>7.3400000000000007</c:v>
                </c:pt>
                <c:pt idx="6">
                  <c:v>6.8000000000000007</c:v>
                </c:pt>
                <c:pt idx="7">
                  <c:v>3.03</c:v>
                </c:pt>
                <c:pt idx="8">
                  <c:v>5.95</c:v>
                </c:pt>
                <c:pt idx="9">
                  <c:v>2.94</c:v>
                </c:pt>
                <c:pt idx="10">
                  <c:v>3.08</c:v>
                </c:pt>
                <c:pt idx="11">
                  <c:v>2.77</c:v>
                </c:pt>
                <c:pt idx="12">
                  <c:v>3.66</c:v>
                </c:pt>
                <c:pt idx="13">
                  <c:v>11.16</c:v>
                </c:pt>
                <c:pt idx="14">
                  <c:v>2.58</c:v>
                </c:pt>
                <c:pt idx="15">
                  <c:v>1.85</c:v>
                </c:pt>
                <c:pt idx="16">
                  <c:v>1.1299999999999999</c:v>
                </c:pt>
                <c:pt idx="17">
                  <c:v>4.97</c:v>
                </c:pt>
                <c:pt idx="19">
                  <c:v>3.6592000000000007</c:v>
                </c:pt>
                <c:pt idx="20">
                  <c:v>2.4500000000000002</c:v>
                </c:pt>
                <c:pt idx="21">
                  <c:v>1.9</c:v>
                </c:pt>
                <c:pt idx="22">
                  <c:v>1.6199999999999999</c:v>
                </c:pt>
                <c:pt idx="23">
                  <c:v>0.89</c:v>
                </c:pt>
                <c:pt idx="24">
                  <c:v>2.99</c:v>
                </c:pt>
                <c:pt idx="25">
                  <c:v>4.55</c:v>
                </c:pt>
                <c:pt idx="26">
                  <c:v>2.34</c:v>
                </c:pt>
                <c:pt idx="27">
                  <c:v>3.44</c:v>
                </c:pt>
                <c:pt idx="28">
                  <c:v>0.76</c:v>
                </c:pt>
                <c:pt idx="29">
                  <c:v>2.5099999999999998</c:v>
                </c:pt>
                <c:pt idx="30">
                  <c:v>2.54</c:v>
                </c:pt>
                <c:pt idx="31">
                  <c:v>2.0299999999999998</c:v>
                </c:pt>
                <c:pt idx="32">
                  <c:v>0.93</c:v>
                </c:pt>
              </c:numCache>
            </c:numRef>
          </c:val>
          <c:smooth val="0"/>
          <c:extLst>
            <c:ext xmlns:c16="http://schemas.microsoft.com/office/drawing/2014/chart" uri="{C3380CC4-5D6E-409C-BE32-E72D297353CC}">
              <c16:uniqueId val="{0000000D-06E8-0148-A683-73B034C7C49C}"/>
            </c:ext>
          </c:extLst>
        </c:ser>
        <c:dLbls>
          <c:showLegendKey val="0"/>
          <c:showVal val="0"/>
          <c:showCatName val="0"/>
          <c:showSerName val="0"/>
          <c:showPercent val="0"/>
          <c:showBubbleSize val="0"/>
        </c:dLbls>
        <c:marker val="1"/>
        <c:smooth val="0"/>
        <c:axId val="101267712"/>
        <c:axId val="101380480"/>
      </c:lineChart>
      <c:catAx>
        <c:axId val="1012677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01380480"/>
        <c:crosses val="autoZero"/>
        <c:auto val="1"/>
        <c:lblAlgn val="ctr"/>
        <c:lblOffset val="0"/>
        <c:tickLblSkip val="1"/>
        <c:noMultiLvlLbl val="0"/>
      </c:catAx>
      <c:valAx>
        <c:axId val="101380480"/>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a:t>
                </a:r>
                <a:r>
                  <a:rPr lang="en-GB" sz="750" b="0" i="0" baseline="0">
                    <a:solidFill>
                      <a:srgbClr val="000000"/>
                    </a:solidFill>
                    <a:latin typeface="Arial Narrow" panose="020B0606020202030204" pitchFamily="34" charset="0"/>
                  </a:rPr>
                  <a:t> divorced/seperated</a:t>
                </a:r>
                <a:endParaRPr lang="en-GB" sz="750" b="0" i="0">
                  <a:solidFill>
                    <a:srgbClr val="000000"/>
                  </a:solidFill>
                  <a:latin typeface="Arial Narrow" panose="020B0606020202030204" pitchFamily="34" charset="0"/>
                </a:endParaRPr>
              </a:p>
            </c:rich>
          </c:tx>
          <c:layout>
            <c:manualLayout>
              <c:xMode val="edge"/>
              <c:yMode val="edge"/>
              <c:x val="2.404759392375656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01267712"/>
        <c:crosses val="autoZero"/>
        <c:crossBetween val="between"/>
      </c:valAx>
      <c:spPr>
        <a:solidFill>
          <a:srgbClr val="F4FFFF"/>
        </a:solidFill>
        <a:ln w="9525">
          <a:solidFill>
            <a:srgbClr val="000000"/>
          </a:solidFill>
        </a:ln>
      </c:spPr>
    </c:plotArea>
    <c:legend>
      <c:legendPos val="t"/>
      <c:layout>
        <c:manualLayout>
          <c:xMode val="edge"/>
          <c:yMode val="edge"/>
          <c:x val="5.6002491172364097E-2"/>
          <c:y val="1.9920803043647736E-2"/>
          <c:w val="0.93054841424450707"/>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6815040146674881"/>
          <c:w val="0.98906927548920154"/>
          <c:h val="0.82188919701142726"/>
        </c:manualLayout>
      </c:layout>
      <c:lineChart>
        <c:grouping val="standard"/>
        <c:varyColors val="0"/>
        <c:ser>
          <c:idx val="1"/>
          <c:order val="0"/>
          <c:tx>
            <c:v>mid-2010s</c:v>
          </c:tx>
          <c:spPr>
            <a:ln w="25400">
              <a:noFill/>
            </a:ln>
            <a:effectLst/>
          </c:spPr>
          <c:marker>
            <c:symbol val="square"/>
            <c:size val="6"/>
            <c:spPr>
              <a:solidFill>
                <a:srgbClr val="4F81BD"/>
              </a:solidFill>
              <a:ln w="6350" cap="flat" cmpd="sng" algn="ctr">
                <a:solidFill>
                  <a:srgbClr val="000000"/>
                </a:solidFill>
                <a:prstDash val="solid"/>
                <a:round/>
              </a:ln>
              <a:effectLst/>
            </c:spPr>
          </c:marker>
          <c:dPt>
            <c:idx val="13"/>
            <c:bubble3D val="0"/>
            <c:extLst>
              <c:ext xmlns:c16="http://schemas.microsoft.com/office/drawing/2014/chart" uri="{C3380CC4-5D6E-409C-BE32-E72D297353CC}">
                <c16:uniqueId val="{00000000-0C17-914E-95E5-00CC5BE73535}"/>
              </c:ext>
            </c:extLst>
          </c:dPt>
          <c:dPt>
            <c:idx val="17"/>
            <c:bubble3D val="0"/>
            <c:extLst>
              <c:ext xmlns:c16="http://schemas.microsoft.com/office/drawing/2014/chart" uri="{C3380CC4-5D6E-409C-BE32-E72D297353CC}">
                <c16:uniqueId val="{00000001-0C17-914E-95E5-00CC5BE73535}"/>
              </c:ext>
            </c:extLst>
          </c:dPt>
          <c:dPt>
            <c:idx val="18"/>
            <c:bubble3D val="0"/>
            <c:extLst>
              <c:ext xmlns:c16="http://schemas.microsoft.com/office/drawing/2014/chart" uri="{C3380CC4-5D6E-409C-BE32-E72D297353CC}">
                <c16:uniqueId val="{00000002-0C17-914E-95E5-00CC5BE73535}"/>
              </c:ext>
            </c:extLst>
          </c:dPt>
          <c:dPt>
            <c:idx val="19"/>
            <c:bubble3D val="0"/>
            <c:extLst>
              <c:ext xmlns:c16="http://schemas.microsoft.com/office/drawing/2014/chart" uri="{C3380CC4-5D6E-409C-BE32-E72D297353CC}">
                <c16:uniqueId val="{00000003-0C17-914E-95E5-00CC5BE73535}"/>
              </c:ext>
            </c:extLst>
          </c:dPt>
          <c:dPt>
            <c:idx val="20"/>
            <c:bubble3D val="0"/>
            <c:extLst>
              <c:ext xmlns:c16="http://schemas.microsoft.com/office/drawing/2014/chart" uri="{C3380CC4-5D6E-409C-BE32-E72D297353CC}">
                <c16:uniqueId val="{00000004-0C17-914E-95E5-00CC5BE73535}"/>
              </c:ext>
            </c:extLst>
          </c:dPt>
          <c:dPt>
            <c:idx val="29"/>
            <c:bubble3D val="0"/>
            <c:extLst>
              <c:ext xmlns:c16="http://schemas.microsoft.com/office/drawing/2014/chart" uri="{C3380CC4-5D6E-409C-BE32-E72D297353CC}">
                <c16:uniqueId val="{00000005-0C17-914E-95E5-00CC5BE73535}"/>
              </c:ext>
            </c:extLst>
          </c:dPt>
          <c:cat>
            <c:strRef>
              <c:f>'Chart SF3.2.B'!$K$5:$K$28</c:f>
              <c:strCache>
                <c:ptCount val="24"/>
                <c:pt idx="0">
                  <c:v>Switzerland</c:v>
                </c:pt>
                <c:pt idx="1">
                  <c:v>Finland</c:v>
                </c:pt>
                <c:pt idx="2">
                  <c:v>United States</c:v>
                </c:pt>
                <c:pt idx="3">
                  <c:v>Germany</c:v>
                </c:pt>
                <c:pt idx="4">
                  <c:v>France</c:v>
                </c:pt>
                <c:pt idx="5">
                  <c:v>United Kingdom</c:v>
                </c:pt>
                <c:pt idx="6">
                  <c:v>Canada</c:v>
                </c:pt>
                <c:pt idx="7">
                  <c:v>Austria</c:v>
                </c:pt>
                <c:pt idx="8">
                  <c:v>Hungary</c:v>
                </c:pt>
                <c:pt idx="9">
                  <c:v>Sweden</c:v>
                </c:pt>
                <c:pt idx="10">
                  <c:v>Norway</c:v>
                </c:pt>
                <c:pt idx="11">
                  <c:v>Spain</c:v>
                </c:pt>
                <c:pt idx="12">
                  <c:v>Netherlands</c:v>
                </c:pt>
                <c:pt idx="13">
                  <c:v>Mexico</c:v>
                </c:pt>
                <c:pt idx="14">
                  <c:v>Cyprus (a,b)</c:v>
                </c:pt>
                <c:pt idx="15">
                  <c:v>New Zealand</c:v>
                </c:pt>
                <c:pt idx="16">
                  <c:v>Italy</c:v>
                </c:pt>
                <c:pt idx="17">
                  <c:v>Japan</c:v>
                </c:pt>
                <c:pt idx="18">
                  <c:v>Poland</c:v>
                </c:pt>
                <c:pt idx="19">
                  <c:v>Bulgaria</c:v>
                </c:pt>
                <c:pt idx="20">
                  <c:v>Slovenia</c:v>
                </c:pt>
                <c:pt idx="21">
                  <c:v>Romania</c:v>
                </c:pt>
                <c:pt idx="22">
                  <c:v>Turkey</c:v>
                </c:pt>
                <c:pt idx="23">
                  <c:v>Korea</c:v>
                </c:pt>
              </c:strCache>
            </c:strRef>
          </c:cat>
          <c:val>
            <c:numRef>
              <c:f>'Chart SF3.2.B'!$O$5:$O$28</c:f>
              <c:numCache>
                <c:formatCode>0.0</c:formatCode>
                <c:ptCount val="24"/>
                <c:pt idx="2">
                  <c:v>14.02</c:v>
                </c:pt>
                <c:pt idx="3">
                  <c:v>13.53</c:v>
                </c:pt>
                <c:pt idx="9">
                  <c:v>10.8</c:v>
                </c:pt>
                <c:pt idx="11">
                  <c:v>10.32</c:v>
                </c:pt>
                <c:pt idx="12">
                  <c:v>10.18</c:v>
                </c:pt>
                <c:pt idx="13">
                  <c:v>9.67</c:v>
                </c:pt>
                <c:pt idx="14">
                  <c:v>8.23</c:v>
                </c:pt>
                <c:pt idx="15">
                  <c:v>8.08</c:v>
                </c:pt>
                <c:pt idx="17">
                  <c:v>6.35</c:v>
                </c:pt>
                <c:pt idx="18">
                  <c:v>6.2399999999999993</c:v>
                </c:pt>
                <c:pt idx="20">
                  <c:v>5.16</c:v>
                </c:pt>
                <c:pt idx="22">
                  <c:v>3.55</c:v>
                </c:pt>
                <c:pt idx="23">
                  <c:v>3.2099999999999995</c:v>
                </c:pt>
              </c:numCache>
            </c:numRef>
          </c:val>
          <c:smooth val="0"/>
          <c:extLst>
            <c:ext xmlns:c16="http://schemas.microsoft.com/office/drawing/2014/chart" uri="{C3380CC4-5D6E-409C-BE32-E72D297353CC}">
              <c16:uniqueId val="{00000006-0C17-914E-95E5-00CC5BE73535}"/>
            </c:ext>
          </c:extLst>
        </c:ser>
        <c:ser>
          <c:idx val="0"/>
          <c:order val="1"/>
          <c:tx>
            <c:v>mid-2000s</c:v>
          </c:tx>
          <c:spPr>
            <a:ln w="25400">
              <a:noFill/>
            </a:ln>
            <a:effectLst/>
          </c:spPr>
          <c:marker>
            <c:symbol val="diamond"/>
            <c:size val="6"/>
            <c:spPr>
              <a:solidFill>
                <a:schemeClr val="bg1"/>
              </a:solidFill>
              <a:ln w="6350" cap="flat" cmpd="sng" algn="ctr">
                <a:solidFill>
                  <a:srgbClr val="000000"/>
                </a:solidFill>
                <a:prstDash val="solid"/>
                <a:round/>
              </a:ln>
              <a:effectLst/>
            </c:spPr>
          </c:marker>
          <c:val>
            <c:numRef>
              <c:f>'Chart SF3.2.B'!$N$5:$N$28</c:f>
              <c:numCache>
                <c:formatCode>0.0</c:formatCode>
                <c:ptCount val="24"/>
                <c:pt idx="0">
                  <c:v>18.38</c:v>
                </c:pt>
                <c:pt idx="1">
                  <c:v>15.84</c:v>
                </c:pt>
                <c:pt idx="3">
                  <c:v>7.16</c:v>
                </c:pt>
                <c:pt idx="4">
                  <c:v>12.64</c:v>
                </c:pt>
                <c:pt idx="5">
                  <c:v>12.53</c:v>
                </c:pt>
                <c:pt idx="6">
                  <c:v>11.99</c:v>
                </c:pt>
                <c:pt idx="7">
                  <c:v>11.81</c:v>
                </c:pt>
                <c:pt idx="9">
                  <c:v>13.56</c:v>
                </c:pt>
                <c:pt idx="10">
                  <c:v>10.33</c:v>
                </c:pt>
                <c:pt idx="11">
                  <c:v>4.76</c:v>
                </c:pt>
                <c:pt idx="12">
                  <c:v>9.8000000000000007</c:v>
                </c:pt>
                <c:pt idx="13">
                  <c:v>8.1</c:v>
                </c:pt>
                <c:pt idx="14">
                  <c:v>5.0599999999999996</c:v>
                </c:pt>
                <c:pt idx="15">
                  <c:v>9.6999999999999993</c:v>
                </c:pt>
                <c:pt idx="16">
                  <c:v>6.766</c:v>
                </c:pt>
                <c:pt idx="17">
                  <c:v>4.1399999999999997</c:v>
                </c:pt>
                <c:pt idx="18">
                  <c:v>6.26</c:v>
                </c:pt>
                <c:pt idx="19">
                  <c:v>6.09</c:v>
                </c:pt>
                <c:pt idx="20">
                  <c:v>3.92</c:v>
                </c:pt>
                <c:pt idx="21">
                  <c:v>3.58</c:v>
                </c:pt>
                <c:pt idx="22">
                  <c:v>1.95</c:v>
                </c:pt>
                <c:pt idx="23">
                  <c:v>2.44</c:v>
                </c:pt>
              </c:numCache>
            </c:numRef>
          </c:val>
          <c:smooth val="0"/>
          <c:extLst>
            <c:ext xmlns:c16="http://schemas.microsoft.com/office/drawing/2014/chart" uri="{C3380CC4-5D6E-409C-BE32-E72D297353CC}">
              <c16:uniqueId val="{00000007-0C17-914E-95E5-00CC5BE73535}"/>
            </c:ext>
          </c:extLst>
        </c:ser>
        <c:ser>
          <c:idx val="2"/>
          <c:order val="2"/>
          <c:tx>
            <c:v>mid-1990s</c:v>
          </c:tx>
          <c:spPr>
            <a:ln w="25400">
              <a:noFill/>
            </a:ln>
            <a:effectLst/>
          </c:spPr>
          <c:marker>
            <c:symbol val="triangle"/>
            <c:size val="6"/>
            <c:spPr>
              <a:solidFill>
                <a:srgbClr val="A7B9E1"/>
              </a:solidFill>
              <a:ln w="6350" cap="flat" cmpd="sng" algn="ctr">
                <a:solidFill>
                  <a:srgbClr val="000000"/>
                </a:solidFill>
                <a:prstDash val="solid"/>
                <a:round/>
              </a:ln>
              <a:effectLst/>
            </c:spPr>
          </c:marker>
          <c:val>
            <c:numRef>
              <c:f>'Chart SF3.2.B'!$M$5:$M$28</c:f>
              <c:numCache>
                <c:formatCode>0.0</c:formatCode>
                <c:ptCount val="24"/>
                <c:pt idx="0">
                  <c:v>10.11</c:v>
                </c:pt>
                <c:pt idx="1">
                  <c:v>17.36</c:v>
                </c:pt>
                <c:pt idx="2">
                  <c:v>11.16</c:v>
                </c:pt>
                <c:pt idx="3">
                  <c:v>8.77</c:v>
                </c:pt>
                <c:pt idx="5">
                  <c:v>7.05</c:v>
                </c:pt>
                <c:pt idx="6">
                  <c:v>9.93</c:v>
                </c:pt>
                <c:pt idx="7">
                  <c:v>12.6</c:v>
                </c:pt>
                <c:pt idx="8">
                  <c:v>10.97</c:v>
                </c:pt>
                <c:pt idx="9">
                  <c:v>7.59</c:v>
                </c:pt>
                <c:pt idx="10">
                  <c:v>8.57</c:v>
                </c:pt>
                <c:pt idx="11">
                  <c:v>2.84</c:v>
                </c:pt>
                <c:pt idx="13">
                  <c:v>5.5</c:v>
                </c:pt>
                <c:pt idx="15">
                  <c:v>10.210000000000001</c:v>
                </c:pt>
                <c:pt idx="17">
                  <c:v>2.3199999999999998</c:v>
                </c:pt>
                <c:pt idx="18">
                  <c:v>5.35</c:v>
                </c:pt>
                <c:pt idx="19">
                  <c:v>3.7</c:v>
                </c:pt>
                <c:pt idx="20">
                  <c:v>5.0999999999999996</c:v>
                </c:pt>
                <c:pt idx="21">
                  <c:v>2.6</c:v>
                </c:pt>
                <c:pt idx="22">
                  <c:v>1.25</c:v>
                </c:pt>
                <c:pt idx="23">
                  <c:v>1.28</c:v>
                </c:pt>
              </c:numCache>
            </c:numRef>
          </c:val>
          <c:smooth val="0"/>
          <c:extLst>
            <c:ext xmlns:c16="http://schemas.microsoft.com/office/drawing/2014/chart" uri="{C3380CC4-5D6E-409C-BE32-E72D297353CC}">
              <c16:uniqueId val="{00000008-0C17-914E-95E5-00CC5BE73535}"/>
            </c:ext>
          </c:extLst>
        </c:ser>
        <c:ser>
          <c:idx val="4"/>
          <c:order val="3"/>
          <c:tx>
            <c:v>mid-1980s</c:v>
          </c:tx>
          <c:spPr>
            <a:ln w="25400">
              <a:noFill/>
            </a:ln>
            <a:effectLst/>
          </c:spPr>
          <c:marker>
            <c:symbol val="circle"/>
            <c:size val="6"/>
            <c:spPr>
              <a:solidFill>
                <a:srgbClr val="929292"/>
              </a:solidFill>
              <a:ln w="6350" cap="flat" cmpd="sng" algn="ctr">
                <a:solidFill>
                  <a:srgbClr val="000000"/>
                </a:solidFill>
                <a:prstDash val="solid"/>
                <a:round/>
              </a:ln>
              <a:effectLst/>
            </c:spPr>
          </c:marker>
          <c:dPt>
            <c:idx val="13"/>
            <c:bubble3D val="0"/>
            <c:extLst>
              <c:ext xmlns:c16="http://schemas.microsoft.com/office/drawing/2014/chart" uri="{C3380CC4-5D6E-409C-BE32-E72D297353CC}">
                <c16:uniqueId val="{00000009-0C17-914E-95E5-00CC5BE73535}"/>
              </c:ext>
            </c:extLst>
          </c:dPt>
          <c:dPt>
            <c:idx val="17"/>
            <c:bubble3D val="0"/>
            <c:extLst>
              <c:ext xmlns:c16="http://schemas.microsoft.com/office/drawing/2014/chart" uri="{C3380CC4-5D6E-409C-BE32-E72D297353CC}">
                <c16:uniqueId val="{0000000A-0C17-914E-95E5-00CC5BE73535}"/>
              </c:ext>
            </c:extLst>
          </c:dPt>
          <c:dPt>
            <c:idx val="18"/>
            <c:bubble3D val="0"/>
            <c:extLst>
              <c:ext xmlns:c16="http://schemas.microsoft.com/office/drawing/2014/chart" uri="{C3380CC4-5D6E-409C-BE32-E72D297353CC}">
                <c16:uniqueId val="{0000000B-0C17-914E-95E5-00CC5BE73535}"/>
              </c:ext>
            </c:extLst>
          </c:dPt>
          <c:dPt>
            <c:idx val="19"/>
            <c:bubble3D val="0"/>
            <c:extLst>
              <c:ext xmlns:c16="http://schemas.microsoft.com/office/drawing/2014/chart" uri="{C3380CC4-5D6E-409C-BE32-E72D297353CC}">
                <c16:uniqueId val="{0000000C-0C17-914E-95E5-00CC5BE73535}"/>
              </c:ext>
            </c:extLst>
          </c:dPt>
          <c:dPt>
            <c:idx val="20"/>
            <c:bubble3D val="0"/>
            <c:extLst>
              <c:ext xmlns:c16="http://schemas.microsoft.com/office/drawing/2014/chart" uri="{C3380CC4-5D6E-409C-BE32-E72D297353CC}">
                <c16:uniqueId val="{0000000D-0C17-914E-95E5-00CC5BE73535}"/>
              </c:ext>
            </c:extLst>
          </c:dPt>
          <c:cat>
            <c:strRef>
              <c:f>'Chart SF3.2.B'!$K$5:$K$28</c:f>
              <c:strCache>
                <c:ptCount val="24"/>
                <c:pt idx="0">
                  <c:v>Switzerland</c:v>
                </c:pt>
                <c:pt idx="1">
                  <c:v>Finland</c:v>
                </c:pt>
                <c:pt idx="2">
                  <c:v>United States</c:v>
                </c:pt>
                <c:pt idx="3">
                  <c:v>Germany</c:v>
                </c:pt>
                <c:pt idx="4">
                  <c:v>France</c:v>
                </c:pt>
                <c:pt idx="5">
                  <c:v>United Kingdom</c:v>
                </c:pt>
                <c:pt idx="6">
                  <c:v>Canada</c:v>
                </c:pt>
                <c:pt idx="7">
                  <c:v>Austria</c:v>
                </c:pt>
                <c:pt idx="8">
                  <c:v>Hungary</c:v>
                </c:pt>
                <c:pt idx="9">
                  <c:v>Sweden</c:v>
                </c:pt>
                <c:pt idx="10">
                  <c:v>Norway</c:v>
                </c:pt>
                <c:pt idx="11">
                  <c:v>Spain</c:v>
                </c:pt>
                <c:pt idx="12">
                  <c:v>Netherlands</c:v>
                </c:pt>
                <c:pt idx="13">
                  <c:v>Mexico</c:v>
                </c:pt>
                <c:pt idx="14">
                  <c:v>Cyprus (a,b)</c:v>
                </c:pt>
                <c:pt idx="15">
                  <c:v>New Zealand</c:v>
                </c:pt>
                <c:pt idx="16">
                  <c:v>Italy</c:v>
                </c:pt>
                <c:pt idx="17">
                  <c:v>Japan</c:v>
                </c:pt>
                <c:pt idx="18">
                  <c:v>Poland</c:v>
                </c:pt>
                <c:pt idx="19">
                  <c:v>Bulgaria</c:v>
                </c:pt>
                <c:pt idx="20">
                  <c:v>Slovenia</c:v>
                </c:pt>
                <c:pt idx="21">
                  <c:v>Romania</c:v>
                </c:pt>
                <c:pt idx="22">
                  <c:v>Turkey</c:v>
                </c:pt>
                <c:pt idx="23">
                  <c:v>Korea</c:v>
                </c:pt>
              </c:strCache>
            </c:strRef>
          </c:cat>
          <c:val>
            <c:numRef>
              <c:f>'Chart SF3.2.B'!$L$5:$L$28</c:f>
              <c:numCache>
                <c:formatCode>0.0</c:formatCode>
                <c:ptCount val="24"/>
                <c:pt idx="1">
                  <c:v>6.25</c:v>
                </c:pt>
                <c:pt idx="7">
                  <c:v>6.08</c:v>
                </c:pt>
                <c:pt idx="8">
                  <c:v>8.0399999999999991</c:v>
                </c:pt>
                <c:pt idx="13">
                  <c:v>3.51</c:v>
                </c:pt>
                <c:pt idx="17">
                  <c:v>1.23</c:v>
                </c:pt>
              </c:numCache>
            </c:numRef>
          </c:val>
          <c:smooth val="0"/>
          <c:extLst>
            <c:ext xmlns:c16="http://schemas.microsoft.com/office/drawing/2014/chart" uri="{C3380CC4-5D6E-409C-BE32-E72D297353CC}">
              <c16:uniqueId val="{0000000E-0C17-914E-95E5-00CC5BE73535}"/>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124166912"/>
        <c:axId val="124168832"/>
      </c:lineChart>
      <c:catAx>
        <c:axId val="124166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24168832"/>
        <c:crosses val="autoZero"/>
        <c:auto val="1"/>
        <c:lblAlgn val="ctr"/>
        <c:lblOffset val="0"/>
        <c:tickLblSkip val="1"/>
        <c:noMultiLvlLbl val="0"/>
      </c:catAx>
      <c:valAx>
        <c:axId val="124168832"/>
        <c:scaling>
          <c:orientation val="minMax"/>
        </c:scaling>
        <c:delete val="0"/>
        <c:axPos val="l"/>
        <c:majorGridlines>
          <c:spPr>
            <a:ln w="9525" cmpd="sng">
              <a:solidFill>
                <a:srgbClr val="FFFFFF"/>
              </a:solidFill>
              <a:prstDash val="solid"/>
            </a:ln>
          </c:spPr>
        </c:majorGridlines>
        <c:title>
          <c:tx>
            <c:rich>
              <a:bodyPr rot="0" vert="horz"/>
              <a:lstStyle/>
              <a:p>
                <a:pPr algn="l">
                  <a:defRPr sz="750" b="0" i="0">
                    <a:solidFill>
                      <a:srgbClr val="000000"/>
                    </a:solidFill>
                    <a:latin typeface="Arial Narrow" panose="020B0606020202030204" pitchFamily="34" charset="0"/>
                  </a:defRPr>
                </a:pPr>
                <a:r>
                  <a:rPr lang="en-GB" sz="750" b="0" i="0">
                    <a:solidFill>
                      <a:srgbClr val="000000"/>
                    </a:solidFill>
                    <a:latin typeface="Arial Narrow" panose="020B0606020202030204" pitchFamily="34" charset="0"/>
                  </a:rPr>
                  <a:t>% divorced/seperated</a:t>
                </a:r>
              </a:p>
            </c:rich>
          </c:tx>
          <c:layout>
            <c:manualLayout>
              <c:xMode val="edge"/>
              <c:yMode val="edge"/>
              <c:x val="1.7489159217277499E-2"/>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24166912"/>
        <c:crosses val="autoZero"/>
        <c:crossBetween val="between"/>
      </c:valAx>
      <c:spPr>
        <a:solidFill>
          <a:srgbClr val="F4FFFF"/>
        </a:solidFill>
        <a:ln w="9525">
          <a:solidFill>
            <a:srgbClr val="000000"/>
          </a:solidFill>
        </a:ln>
      </c:spPr>
    </c:plotArea>
    <c:legend>
      <c:legendPos val="t"/>
      <c:layout>
        <c:manualLayout>
          <c:xMode val="edge"/>
          <c:yMode val="edge"/>
          <c:x val="5.0382721674662734E-2"/>
          <c:y val="1.9920803043647736E-2"/>
          <c:w val="0.94178795323990983"/>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75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9526</xdr:colOff>
      <xdr:row>2</xdr:row>
      <xdr:rowOff>95249</xdr:rowOff>
    </xdr:from>
    <xdr:to>
      <xdr:col>8</xdr:col>
      <xdr:colOff>237189</xdr:colOff>
      <xdr:row>18</xdr:row>
      <xdr:rowOff>64072</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2</xdr:row>
      <xdr:rowOff>95249</xdr:rowOff>
    </xdr:from>
    <xdr:to>
      <xdr:col>8</xdr:col>
      <xdr:colOff>237189</xdr:colOff>
      <xdr:row>18</xdr:row>
      <xdr:rowOff>25972</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S:/APPLIC/SID/EDUCAT/EAG/IND/1997/DATA/ENGLISH/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oecd.org/eshare/els/pc/Deliverables/Family/5_Family_Database/1_SF/1_sources_raw-data_working-files/SF3.2/2019/Eurostat/demo_ndivdu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2017"/>
    </sheetNames>
    <sheetDataSet>
      <sheetData sheetId="0"/>
      <sheetData sheetId="1">
        <row r="10">
          <cell r="W10" t="str">
            <v>&lt; 1</v>
          </cell>
          <cell r="X10" t="str">
            <v>1 to 4</v>
          </cell>
          <cell r="Y10" t="str">
            <v>5 to 9</v>
          </cell>
          <cell r="Z10" t="str">
            <v>10 to 14</v>
          </cell>
          <cell r="AA10" t="str">
            <v>15 to 19</v>
          </cell>
          <cell r="AB10" t="str">
            <v>20+</v>
          </cell>
        </row>
        <row r="11">
          <cell r="V11" t="str">
            <v>European Union - 28 countries</v>
          </cell>
          <cell r="W11" t="e">
            <v>#VALUE!</v>
          </cell>
          <cell r="X11" t="e">
            <v>#VALUE!</v>
          </cell>
          <cell r="Y11" t="e">
            <v>#VALUE!</v>
          </cell>
          <cell r="Z11" t="e">
            <v>#VALUE!</v>
          </cell>
          <cell r="AA11" t="e">
            <v>#VALUE!</v>
          </cell>
          <cell r="AB11" t="e">
            <v>#VALUE!</v>
          </cell>
        </row>
        <row r="12">
          <cell r="V12" t="str">
            <v>European Union - 27 countries (2007-2013)</v>
          </cell>
          <cell r="W12" t="e">
            <v>#VALUE!</v>
          </cell>
          <cell r="X12" t="e">
            <v>#VALUE!</v>
          </cell>
          <cell r="Y12" t="e">
            <v>#VALUE!</v>
          </cell>
          <cell r="Z12" t="e">
            <v>#VALUE!</v>
          </cell>
          <cell r="AA12" t="e">
            <v>#VALUE!</v>
          </cell>
          <cell r="AB12" t="e">
            <v>#VALUE!</v>
          </cell>
        </row>
        <row r="13">
          <cell r="V13" t="str">
            <v>Euro area (19 countries)</v>
          </cell>
          <cell r="W13" t="e">
            <v>#VALUE!</v>
          </cell>
          <cell r="X13" t="e">
            <v>#VALUE!</v>
          </cell>
          <cell r="Y13" t="e">
            <v>#VALUE!</v>
          </cell>
          <cell r="Z13" t="e">
            <v>#VALUE!</v>
          </cell>
          <cell r="AA13" t="e">
            <v>#VALUE!</v>
          </cell>
          <cell r="AB13" t="e">
            <v>#VALUE!</v>
          </cell>
        </row>
        <row r="14">
          <cell r="V14" t="str">
            <v>Euro area (18 countries)</v>
          </cell>
          <cell r="W14" t="e">
            <v>#VALUE!</v>
          </cell>
          <cell r="X14" t="e">
            <v>#VALUE!</v>
          </cell>
          <cell r="Y14" t="e">
            <v>#VALUE!</v>
          </cell>
          <cell r="Z14" t="e">
            <v>#VALUE!</v>
          </cell>
          <cell r="AA14" t="e">
            <v>#VALUE!</v>
          </cell>
          <cell r="AB14" t="e">
            <v>#VALUE!</v>
          </cell>
        </row>
        <row r="15">
          <cell r="V15" t="str">
            <v>Belgium</v>
          </cell>
          <cell r="W15">
            <v>7.3695162129356687E-2</v>
          </cell>
          <cell r="X15">
            <v>13.785330327726722</v>
          </cell>
          <cell r="Y15">
            <v>24.982659961851915</v>
          </cell>
          <cell r="Z15">
            <v>18.571180856597884</v>
          </cell>
          <cell r="AA15">
            <v>12.62788278134212</v>
          </cell>
          <cell r="AB15">
            <v>29.959250910352004</v>
          </cell>
          <cell r="AC15">
            <v>0</v>
          </cell>
        </row>
        <row r="16">
          <cell r="V16" t="str">
            <v>Bulgaria</v>
          </cell>
          <cell r="W16">
            <v>0.50907693785419272</v>
          </cell>
          <cell r="X16">
            <v>14.110075881279416</v>
          </cell>
          <cell r="Y16">
            <v>17.913745077322062</v>
          </cell>
          <cell r="Z16">
            <v>17.241379310344829</v>
          </cell>
          <cell r="AA16">
            <v>13.754682547305736</v>
          </cell>
          <cell r="AB16">
            <v>36.471040245893768</v>
          </cell>
          <cell r="AC16">
            <v>0</v>
          </cell>
        </row>
        <row r="17">
          <cell r="V17" t="str">
            <v>Czech Republic</v>
          </cell>
          <cell r="W17">
            <v>0.22131624927198604</v>
          </cell>
          <cell r="X17">
            <v>13.919627256843331</v>
          </cell>
          <cell r="Y17">
            <v>22.011259949524366</v>
          </cell>
          <cell r="Z17">
            <v>19.052611143467288</v>
          </cell>
          <cell r="AA17">
            <v>14.03999223451757</v>
          </cell>
          <cell r="AB17">
            <v>30.316443409046791</v>
          </cell>
          <cell r="AC17">
            <v>0.43874975732867938</v>
          </cell>
        </row>
        <row r="18">
          <cell r="V18" t="str">
            <v>Denmark</v>
          </cell>
          <cell r="W18">
            <v>1.3298395021290534</v>
          </cell>
          <cell r="X18">
            <v>19.587291188994431</v>
          </cell>
          <cell r="Y18">
            <v>23.609564362921716</v>
          </cell>
          <cell r="Z18">
            <v>19.69210612512283</v>
          </cell>
          <cell r="AA18">
            <v>14.529970520799216</v>
          </cell>
          <cell r="AB18">
            <v>20.268588273829021</v>
          </cell>
          <cell r="AC18">
            <v>0.98264002620372537</v>
          </cell>
        </row>
        <row r="19">
          <cell r="V19" t="str">
            <v>Germany (until 1990 former territory of the FRG)</v>
          </cell>
          <cell r="W19">
            <v>1.9543846619891725E-2</v>
          </cell>
          <cell r="X19">
            <v>11.961485592927733</v>
          </cell>
          <cell r="Y19">
            <v>24.489742737832326</v>
          </cell>
          <cell r="Z19">
            <v>18.890430681233347</v>
          </cell>
          <cell r="AA19">
            <v>15.044853127992653</v>
          </cell>
          <cell r="AB19">
            <v>29.593944013394047</v>
          </cell>
          <cell r="AC19">
            <v>0</v>
          </cell>
        </row>
        <row r="20">
          <cell r="V20" t="str">
            <v>Germany</v>
          </cell>
          <cell r="W20">
            <v>1.9543846619891725E-2</v>
          </cell>
          <cell r="X20">
            <v>11.961485592927733</v>
          </cell>
          <cell r="Y20">
            <v>24.489742737832326</v>
          </cell>
          <cell r="Z20">
            <v>18.890430681233347</v>
          </cell>
          <cell r="AA20">
            <v>15.044853127992653</v>
          </cell>
          <cell r="AB20">
            <v>29.593944013394047</v>
          </cell>
          <cell r="AC20">
            <v>0</v>
          </cell>
        </row>
        <row r="21">
          <cell r="V21" t="str">
            <v>Estonia</v>
          </cell>
          <cell r="W21" t="e">
            <v>#VALUE!</v>
          </cell>
          <cell r="X21" t="e">
            <v>#VALUE!</v>
          </cell>
          <cell r="Y21" t="e">
            <v>#VALUE!</v>
          </cell>
          <cell r="Z21" t="e">
            <v>#VALUE!</v>
          </cell>
          <cell r="AA21" t="e">
            <v>#VALUE!</v>
          </cell>
          <cell r="AB21" t="e">
            <v>#VALUE!</v>
          </cell>
          <cell r="AC21" t="e">
            <v>#VALUE!</v>
          </cell>
        </row>
        <row r="22">
          <cell r="V22" t="str">
            <v>Ireland</v>
          </cell>
          <cell r="W22" t="e">
            <v>#VALUE!</v>
          </cell>
          <cell r="X22" t="e">
            <v>#VALUE!</v>
          </cell>
          <cell r="Y22" t="e">
            <v>#VALUE!</v>
          </cell>
          <cell r="Z22" t="e">
            <v>#VALUE!</v>
          </cell>
          <cell r="AA22" t="e">
            <v>#VALUE!</v>
          </cell>
          <cell r="AB22" t="e">
            <v>#VALUE!</v>
          </cell>
          <cell r="AC22" t="e">
            <v>#VALUE!</v>
          </cell>
        </row>
        <row r="23">
          <cell r="V23" t="str">
            <v>Greece</v>
          </cell>
          <cell r="W23">
            <v>0.11985409067222512</v>
          </cell>
          <cell r="X23">
            <v>11.036998436685774</v>
          </cell>
          <cell r="Y23">
            <v>22.120896300156332</v>
          </cell>
          <cell r="Z23">
            <v>19.260031266284521</v>
          </cell>
          <cell r="AA23">
            <v>15.674830640958834</v>
          </cell>
          <cell r="AB23">
            <v>31.787389265242318</v>
          </cell>
          <cell r="AC23">
            <v>0</v>
          </cell>
        </row>
        <row r="24">
          <cell r="V24" t="str">
            <v>Spain</v>
          </cell>
          <cell r="W24">
            <v>0.2449979583503471</v>
          </cell>
          <cell r="X24">
            <v>11.554716210698244</v>
          </cell>
          <cell r="Y24">
            <v>20.940179665169456</v>
          </cell>
          <cell r="Z24">
            <v>18.225806451612904</v>
          </cell>
          <cell r="AA24">
            <v>14.823397305022459</v>
          </cell>
          <cell r="AB24">
            <v>34.210902409146591</v>
          </cell>
          <cell r="AC24">
            <v>0</v>
          </cell>
        </row>
        <row r="25">
          <cell r="V25" t="str">
            <v>France</v>
          </cell>
          <cell r="W25" t="e">
            <v>#VALUE!</v>
          </cell>
          <cell r="X25" t="e">
            <v>#VALUE!</v>
          </cell>
          <cell r="Y25" t="e">
            <v>#VALUE!</v>
          </cell>
          <cell r="Z25" t="e">
            <v>#VALUE!</v>
          </cell>
          <cell r="AA25" t="e">
            <v>#VALUE!</v>
          </cell>
          <cell r="AB25" t="e">
            <v>#VALUE!</v>
          </cell>
          <cell r="AC25" t="e">
            <v>#VALUE!</v>
          </cell>
        </row>
        <row r="26">
          <cell r="V26" t="str">
            <v>France (metropolitan)</v>
          </cell>
          <cell r="W26" t="e">
            <v>#VALUE!</v>
          </cell>
          <cell r="X26" t="e">
            <v>#VALUE!</v>
          </cell>
          <cell r="Y26" t="e">
            <v>#VALUE!</v>
          </cell>
          <cell r="Z26" t="e">
            <v>#VALUE!</v>
          </cell>
          <cell r="AA26" t="e">
            <v>#VALUE!</v>
          </cell>
          <cell r="AB26" t="e">
            <v>#VALUE!</v>
          </cell>
          <cell r="AC26" t="e">
            <v>#VALUE!</v>
          </cell>
        </row>
        <row r="27">
          <cell r="V27" t="str">
            <v>Croatia</v>
          </cell>
          <cell r="W27">
            <v>0.57462090981644054</v>
          </cell>
          <cell r="X27">
            <v>13.966480446927374</v>
          </cell>
          <cell r="Y27">
            <v>21.803671189146048</v>
          </cell>
          <cell r="Z27">
            <v>18.754988028731045</v>
          </cell>
          <cell r="AA27">
            <v>14.365522745411013</v>
          </cell>
          <cell r="AB27">
            <v>30.534716679968078</v>
          </cell>
          <cell r="AC27">
            <v>0</v>
          </cell>
        </row>
        <row r="28">
          <cell r="V28" t="str">
            <v>Italy</v>
          </cell>
          <cell r="W28" t="e">
            <v>#VALUE!</v>
          </cell>
          <cell r="X28">
            <v>0</v>
          </cell>
          <cell r="Y28" t="e">
            <v>#VALUE!</v>
          </cell>
          <cell r="Z28" t="e">
            <v>#VALUE!</v>
          </cell>
          <cell r="AA28" t="e">
            <v>#VALUE!</v>
          </cell>
          <cell r="AB28" t="e">
            <v>#VALUE!</v>
          </cell>
          <cell r="AC28" t="e">
            <v>#VALUE!</v>
          </cell>
        </row>
        <row r="29">
          <cell r="V29" t="str">
            <v>Cyprus (c,d)</v>
          </cell>
          <cell r="W29" t="e">
            <v>#VALUE!</v>
          </cell>
          <cell r="X29">
            <v>0</v>
          </cell>
          <cell r="Y29" t="e">
            <v>#VALUE!</v>
          </cell>
          <cell r="Z29" t="e">
            <v>#VALUE!</v>
          </cell>
          <cell r="AA29" t="e">
            <v>#VALUE!</v>
          </cell>
          <cell r="AB29" t="e">
            <v>#VALUE!</v>
          </cell>
          <cell r="AC29" t="e">
            <v>#VALUE!</v>
          </cell>
        </row>
        <row r="30">
          <cell r="V30" t="str">
            <v>Latvia</v>
          </cell>
          <cell r="W30">
            <v>0.57210163217230348</v>
          </cell>
          <cell r="X30">
            <v>21.773515059734141</v>
          </cell>
          <cell r="Y30">
            <v>23.271075214538111</v>
          </cell>
          <cell r="Z30">
            <v>18.391384822480227</v>
          </cell>
          <cell r="AA30">
            <v>9.1031465589769471</v>
          </cell>
          <cell r="AB30">
            <v>26.888776712098267</v>
          </cell>
          <cell r="AC30">
            <v>0</v>
          </cell>
        </row>
        <row r="31">
          <cell r="V31" t="str">
            <v>Lithuania</v>
          </cell>
          <cell r="W31">
            <v>0.25827659074900211</v>
          </cell>
          <cell r="X31">
            <v>18.854191124677154</v>
          </cell>
          <cell r="Y31">
            <v>23.632308053533695</v>
          </cell>
          <cell r="Z31">
            <v>17.339751115285278</v>
          </cell>
          <cell r="AA31">
            <v>9.7440713782578072</v>
          </cell>
          <cell r="AB31">
            <v>30.171401737497067</v>
          </cell>
          <cell r="AC31">
            <v>0</v>
          </cell>
        </row>
        <row r="32">
          <cell r="V32" t="str">
            <v>Luxembourg</v>
          </cell>
          <cell r="W32">
            <v>8.3892617449664433E-2</v>
          </cell>
          <cell r="X32">
            <v>12.919463087248323</v>
          </cell>
          <cell r="Y32">
            <v>25.167785234899331</v>
          </cell>
          <cell r="Z32">
            <v>19.043624161073826</v>
          </cell>
          <cell r="AA32">
            <v>16.191275167785236</v>
          </cell>
          <cell r="AB32">
            <v>26.593959731543627</v>
          </cell>
          <cell r="AC32">
            <v>0</v>
          </cell>
        </row>
        <row r="33">
          <cell r="V33" t="str">
            <v>Hungary</v>
          </cell>
          <cell r="W33">
            <v>0.24871586915382535</v>
          </cell>
          <cell r="X33">
            <v>15.231143552311435</v>
          </cell>
          <cell r="Y33">
            <v>18.761827520951606</v>
          </cell>
          <cell r="Z33">
            <v>18.269802649364696</v>
          </cell>
          <cell r="AA33">
            <v>14.793187347931875</v>
          </cell>
          <cell r="AB33">
            <v>32.695323060286562</v>
          </cell>
          <cell r="AC33">
            <v>0</v>
          </cell>
        </row>
        <row r="34">
          <cell r="V34" t="str">
            <v>Malta</v>
          </cell>
          <cell r="W34" t="e">
            <v>#VALUE!</v>
          </cell>
          <cell r="X34">
            <v>0</v>
          </cell>
          <cell r="Y34" t="e">
            <v>#VALUE!</v>
          </cell>
          <cell r="Z34" t="e">
            <v>#VALUE!</v>
          </cell>
          <cell r="AA34" t="e">
            <v>#VALUE!</v>
          </cell>
          <cell r="AB34" t="e">
            <v>#VALUE!</v>
          </cell>
          <cell r="AC34" t="e">
            <v>#VALUE!</v>
          </cell>
        </row>
        <row r="35">
          <cell r="V35" t="str">
            <v>Netherlands</v>
          </cell>
          <cell r="W35">
            <v>0.3326416015625</v>
          </cell>
          <cell r="X35">
            <v>14.0869140625</v>
          </cell>
          <cell r="Y35">
            <v>22.540283203125</v>
          </cell>
          <cell r="Z35">
            <v>17.4560546875</v>
          </cell>
          <cell r="AA35">
            <v>15.4754638671875</v>
          </cell>
          <cell r="AB35">
            <v>30.108642578125</v>
          </cell>
          <cell r="AC35">
            <v>0</v>
          </cell>
        </row>
        <row r="36">
          <cell r="V36" t="str">
            <v>Austria</v>
          </cell>
          <cell r="W36">
            <v>0.32756489493201485</v>
          </cell>
          <cell r="X36">
            <v>21.137206427688504</v>
          </cell>
          <cell r="Y36">
            <v>24.202719406674909</v>
          </cell>
          <cell r="Z36">
            <v>16.84796044499382</v>
          </cell>
          <cell r="AA36">
            <v>13.145859085290482</v>
          </cell>
          <cell r="AB36">
            <v>24.338689740420271</v>
          </cell>
          <cell r="AC36">
            <v>0</v>
          </cell>
        </row>
        <row r="37">
          <cell r="V37" t="str">
            <v>Poland</v>
          </cell>
          <cell r="W37">
            <v>3.6777663698913526E-2</v>
          </cell>
          <cell r="X37">
            <v>11.968064728688111</v>
          </cell>
          <cell r="Y37">
            <v>25.060913005501323</v>
          </cell>
          <cell r="Z37">
            <v>18.411817889268583</v>
          </cell>
          <cell r="AA37">
            <v>14.521047550454359</v>
          </cell>
          <cell r="AB37">
            <v>30.001379162388709</v>
          </cell>
          <cell r="AC37">
            <v>0</v>
          </cell>
        </row>
        <row r="38">
          <cell r="V38" t="str">
            <v>Portugal</v>
          </cell>
          <cell r="W38">
            <v>0.57468600824952498</v>
          </cell>
          <cell r="X38">
            <v>10.979283496315521</v>
          </cell>
          <cell r="Y38">
            <v>16.828103999629235</v>
          </cell>
          <cell r="Z38">
            <v>15.915094776845715</v>
          </cell>
          <cell r="AA38">
            <v>16.258052555962369</v>
          </cell>
          <cell r="AB38">
            <v>39.444779162997634</v>
          </cell>
          <cell r="AC38">
            <v>0</v>
          </cell>
        </row>
        <row r="39">
          <cell r="V39" t="str">
            <v>Romania</v>
          </cell>
          <cell r="W39">
            <v>0.60037884868526659</v>
          </cell>
          <cell r="X39">
            <v>17.048190836998746</v>
          </cell>
          <cell r="Y39">
            <v>22.326387774103445</v>
          </cell>
          <cell r="Z39">
            <v>19.831765499084984</v>
          </cell>
          <cell r="AA39">
            <v>13.060647895463449</v>
          </cell>
          <cell r="AB39">
            <v>27.132629145664112</v>
          </cell>
          <cell r="AC39">
            <v>0</v>
          </cell>
        </row>
        <row r="40">
          <cell r="V40" t="str">
            <v>Slovenia</v>
          </cell>
          <cell r="W40">
            <v>0.41893590280687054</v>
          </cell>
          <cell r="X40">
            <v>14.997905320485966</v>
          </cell>
          <cell r="Y40">
            <v>21.281943862589024</v>
          </cell>
          <cell r="Z40">
            <v>14.704650188521157</v>
          </cell>
          <cell r="AA40">
            <v>13.866778382907416</v>
          </cell>
          <cell r="AB40">
            <v>34.729786342689565</v>
          </cell>
          <cell r="AC40">
            <v>0</v>
          </cell>
        </row>
        <row r="41">
          <cell r="V41" t="str">
            <v>Slovakia</v>
          </cell>
          <cell r="W41">
            <v>8.3177375753794969E-2</v>
          </cell>
          <cell r="X41">
            <v>12.7989186941152</v>
          </cell>
          <cell r="Y41">
            <v>19.98336452484924</v>
          </cell>
          <cell r="Z41">
            <v>17.747972551466002</v>
          </cell>
          <cell r="AA41">
            <v>14.680806820544811</v>
          </cell>
          <cell r="AB41">
            <v>34.705760033270948</v>
          </cell>
          <cell r="AC41">
            <v>0</v>
          </cell>
        </row>
        <row r="42">
          <cell r="V42" t="str">
            <v>Finland</v>
          </cell>
          <cell r="W42">
            <v>0.11123470522803114</v>
          </cell>
          <cell r="X42">
            <v>20.548757879124953</v>
          </cell>
          <cell r="Y42">
            <v>29.862810530218763</v>
          </cell>
          <cell r="Z42">
            <v>18.353726362625139</v>
          </cell>
          <cell r="AA42">
            <v>11.67964404894327</v>
          </cell>
          <cell r="AB42">
            <v>19.39933259176863</v>
          </cell>
          <cell r="AC42">
            <v>4.4493882091217074E-2</v>
          </cell>
        </row>
        <row r="43">
          <cell r="V43" t="str">
            <v>Sweden</v>
          </cell>
          <cell r="W43">
            <v>0.5204460966542751</v>
          </cell>
          <cell r="X43">
            <v>24.762494836844279</v>
          </cell>
          <cell r="Y43">
            <v>29.268897149938045</v>
          </cell>
          <cell r="Z43">
            <v>17.368855844692277</v>
          </cell>
          <cell r="AA43">
            <v>10.475010326311441</v>
          </cell>
          <cell r="AB43">
            <v>16.406443618339527</v>
          </cell>
          <cell r="AC43">
            <v>1.197852127220159</v>
          </cell>
        </row>
        <row r="44">
          <cell r="V44" t="str">
            <v>United Kingdom</v>
          </cell>
          <cell r="W44" t="e">
            <v>#VALUE!</v>
          </cell>
          <cell r="X44" t="e">
            <v>#VALUE!</v>
          </cell>
          <cell r="Y44" t="e">
            <v>#VALUE!</v>
          </cell>
          <cell r="Z44" t="e">
            <v>#VALUE!</v>
          </cell>
          <cell r="AA44" t="e">
            <v>#VALUE!</v>
          </cell>
          <cell r="AB44" t="e">
            <v>#VALUE!</v>
          </cell>
          <cell r="AC44" t="e">
            <v>#VALUE!</v>
          </cell>
        </row>
        <row r="45">
          <cell r="V45" t="str">
            <v>European Economic Area (EU28 plus IS, LI, NO)</v>
          </cell>
          <cell r="W45" t="e">
            <v>#VALUE!</v>
          </cell>
          <cell r="X45" t="e">
            <v>#VALUE!</v>
          </cell>
          <cell r="Y45" t="e">
            <v>#VALUE!</v>
          </cell>
          <cell r="Z45" t="e">
            <v>#VALUE!</v>
          </cell>
          <cell r="AA45" t="e">
            <v>#VALUE!</v>
          </cell>
          <cell r="AB45" t="e">
            <v>#VALUE!</v>
          </cell>
          <cell r="AC45" t="e">
            <v>#VALUE!</v>
          </cell>
        </row>
        <row r="46">
          <cell r="V46" t="str">
            <v>European Economic Area (EU27 plus IS, LI, NO)</v>
          </cell>
          <cell r="W46" t="e">
            <v>#VALUE!</v>
          </cell>
          <cell r="X46" t="e">
            <v>#VALUE!</v>
          </cell>
          <cell r="Y46" t="e">
            <v>#VALUE!</v>
          </cell>
          <cell r="Z46" t="e">
            <v>#VALUE!</v>
          </cell>
          <cell r="AA46" t="e">
            <v>#VALUE!</v>
          </cell>
          <cell r="AB46" t="e">
            <v>#VALUE!</v>
          </cell>
          <cell r="AC46" t="e">
            <v>#VALUE!</v>
          </cell>
        </row>
        <row r="47">
          <cell r="V47" t="str">
            <v>European Free Trade Association</v>
          </cell>
          <cell r="W47" t="e">
            <v>#VALUE!</v>
          </cell>
          <cell r="X47" t="e">
            <v>#VALUE!</v>
          </cell>
          <cell r="Y47" t="e">
            <v>#VALUE!</v>
          </cell>
          <cell r="Z47" t="e">
            <v>#VALUE!</v>
          </cell>
          <cell r="AA47" t="e">
            <v>#VALUE!</v>
          </cell>
          <cell r="AB47" t="e">
            <v>#VALUE!</v>
          </cell>
          <cell r="AC47" t="e">
            <v>#VALUE!</v>
          </cell>
        </row>
        <row r="48">
          <cell r="V48" t="str">
            <v>Iceland</v>
          </cell>
          <cell r="W48" t="e">
            <v>#VALUE!</v>
          </cell>
          <cell r="X48" t="e">
            <v>#VALUE!</v>
          </cell>
          <cell r="Y48" t="e">
            <v>#VALUE!</v>
          </cell>
          <cell r="Z48" t="e">
            <v>#VALUE!</v>
          </cell>
          <cell r="AA48" t="e">
            <v>#VALUE!</v>
          </cell>
          <cell r="AB48" t="e">
            <v>#VALUE!</v>
          </cell>
          <cell r="AC48" t="e">
            <v>#VALUE!</v>
          </cell>
        </row>
        <row r="49">
          <cell r="V49" t="str">
            <v>Liechtenstein</v>
          </cell>
          <cell r="W49" t="e">
            <v>#VALUE!</v>
          </cell>
          <cell r="X49" t="e">
            <v>#VALUE!</v>
          </cell>
          <cell r="Y49" t="e">
            <v>#VALUE!</v>
          </cell>
          <cell r="Z49" t="e">
            <v>#VALUE!</v>
          </cell>
          <cell r="AA49" t="e">
            <v>#VALUE!</v>
          </cell>
          <cell r="AB49" t="e">
            <v>#VALUE!</v>
          </cell>
          <cell r="AC49" t="e">
            <v>#VALUE!</v>
          </cell>
        </row>
        <row r="50">
          <cell r="V50" t="str">
            <v>Norway</v>
          </cell>
          <cell r="W50">
            <v>6.6243967067284942E-2</v>
          </cell>
          <cell r="X50">
            <v>13.958550203463613</v>
          </cell>
          <cell r="Y50">
            <v>28.333491057064446</v>
          </cell>
          <cell r="Z50">
            <v>19.731238762184159</v>
          </cell>
          <cell r="AA50">
            <v>14.109964985331693</v>
          </cell>
          <cell r="AB50">
            <v>21.027727831929592</v>
          </cell>
          <cell r="AC50">
            <v>2.7727831929592099</v>
          </cell>
        </row>
        <row r="51">
          <cell r="V51" t="str">
            <v>Switzerland</v>
          </cell>
          <cell r="W51">
            <v>0.2514774299006664</v>
          </cell>
          <cell r="X51">
            <v>11.775430655098704</v>
          </cell>
          <cell r="Y51">
            <v>24.619640387275243</v>
          </cell>
          <cell r="Z51">
            <v>19.06827612221803</v>
          </cell>
          <cell r="AA51">
            <v>14.434804476298252</v>
          </cell>
          <cell r="AB51">
            <v>29.850370929209102</v>
          </cell>
          <cell r="AC51">
            <v>0</v>
          </cell>
        </row>
        <row r="52">
          <cell r="V52" t="str">
            <v>Montenegro</v>
          </cell>
          <cell r="W52">
            <v>2.0915032679738559</v>
          </cell>
          <cell r="X52">
            <v>26.01307189542484</v>
          </cell>
          <cell r="Y52">
            <v>23.921568627450981</v>
          </cell>
          <cell r="Z52">
            <v>16.470588235294116</v>
          </cell>
          <cell r="AA52">
            <v>12.156862745098039</v>
          </cell>
          <cell r="AB52">
            <v>19.346405228758172</v>
          </cell>
          <cell r="AC52">
            <v>0</v>
          </cell>
        </row>
        <row r="53">
          <cell r="V53" t="str">
            <v>North Macedonia</v>
          </cell>
          <cell r="W53">
            <v>1.3039117352056169</v>
          </cell>
          <cell r="X53">
            <v>29.187562688064194</v>
          </cell>
          <cell r="Y53">
            <v>22.216649949849547</v>
          </cell>
          <cell r="Z53">
            <v>15.546639919759278</v>
          </cell>
          <cell r="AA53">
            <v>11.885656970912738</v>
          </cell>
          <cell r="AB53">
            <v>19.859578736208626</v>
          </cell>
          <cell r="AC53">
            <v>0</v>
          </cell>
        </row>
        <row r="54">
          <cell r="V54" t="str">
            <v>Albania</v>
          </cell>
          <cell r="W54" t="e">
            <v>#VALUE!</v>
          </cell>
          <cell r="X54">
            <v>0</v>
          </cell>
          <cell r="Y54" t="e">
            <v>#VALUE!</v>
          </cell>
          <cell r="Z54" t="e">
            <v>#VALUE!</v>
          </cell>
          <cell r="AA54" t="e">
            <v>#VALUE!</v>
          </cell>
          <cell r="AB54" t="e">
            <v>#VALUE!</v>
          </cell>
          <cell r="AC54" t="e">
            <v>#VALUE!</v>
          </cell>
        </row>
        <row r="55">
          <cell r="V55" t="str">
            <v>Serbia</v>
          </cell>
          <cell r="W55">
            <v>1.133664435327143</v>
          </cell>
          <cell r="X55">
            <v>22.597711077521055</v>
          </cell>
          <cell r="Y55">
            <v>20.589505506370116</v>
          </cell>
          <cell r="Z55">
            <v>15.914489311163896</v>
          </cell>
          <cell r="AA55">
            <v>13.085726624919026</v>
          </cell>
          <cell r="AB55">
            <v>26.678903044698771</v>
          </cell>
          <cell r="AC55">
            <v>0</v>
          </cell>
        </row>
        <row r="56">
          <cell r="V56" t="str">
            <v>Turkey</v>
          </cell>
          <cell r="W56">
            <v>1.0762317869964411</v>
          </cell>
          <cell r="X56">
            <v>29.345616808528863</v>
          </cell>
          <cell r="Y56">
            <v>23.254238344067097</v>
          </cell>
          <cell r="Z56">
            <v>16.610726495393696</v>
          </cell>
          <cell r="AA56">
            <v>11.510696124163818</v>
          </cell>
          <cell r="AB56">
            <v>18.094244262563176</v>
          </cell>
          <cell r="AC56">
            <v>0.10824617828690464</v>
          </cell>
        </row>
        <row r="57">
          <cell r="V57" t="str">
            <v>Belarus</v>
          </cell>
          <cell r="W57">
            <v>3.0931700306192589</v>
          </cell>
          <cell r="X57">
            <v>33.371867774792221</v>
          </cell>
          <cell r="Y57">
            <v>26.973067549834408</v>
          </cell>
          <cell r="Z57">
            <v>14.3098169093295</v>
          </cell>
          <cell r="AA57">
            <v>8.7608573392488918</v>
          </cell>
          <cell r="AB57">
            <v>13.491220396175718</v>
          </cell>
          <cell r="AC57">
            <v>0</v>
          </cell>
        </row>
        <row r="58">
          <cell r="V58" t="str">
            <v>Bosnia and Herzegovina</v>
          </cell>
          <cell r="W58" t="e">
            <v>#VALUE!</v>
          </cell>
          <cell r="X58" t="e">
            <v>#VALUE!</v>
          </cell>
          <cell r="Y58" t="e">
            <v>#VALUE!</v>
          </cell>
          <cell r="Z58" t="e">
            <v>#VALUE!</v>
          </cell>
          <cell r="AA58" t="e">
            <v>#VALUE!</v>
          </cell>
          <cell r="AB58" t="e">
            <v>#VALUE!</v>
          </cell>
          <cell r="AC58" t="e">
            <v>#VALUE!</v>
          </cell>
        </row>
        <row r="59">
          <cell r="V59" t="str">
            <v>Kosovo (under United Nations Security Council Resolution 1244/99)</v>
          </cell>
          <cell r="W59" t="e">
            <v>#VALUE!</v>
          </cell>
          <cell r="X59" t="e">
            <v>#VALUE!</v>
          </cell>
          <cell r="Y59" t="e">
            <v>#VALUE!</v>
          </cell>
          <cell r="Z59" t="e">
            <v>#VALUE!</v>
          </cell>
          <cell r="AA59" t="e">
            <v>#VALUE!</v>
          </cell>
          <cell r="AB59" t="e">
            <v>#VALUE!</v>
          </cell>
          <cell r="AC59" t="e">
            <v>#VALUE!</v>
          </cell>
        </row>
        <row r="60">
          <cell r="V60" t="str">
            <v>Moldova</v>
          </cell>
          <cell r="W60" t="e">
            <v>#VALUE!</v>
          </cell>
          <cell r="X60" t="e">
            <v>#VALUE!</v>
          </cell>
          <cell r="Y60" t="e">
            <v>#VALUE!</v>
          </cell>
          <cell r="Z60" t="e">
            <v>#VALUE!</v>
          </cell>
          <cell r="AA60" t="e">
            <v>#VALUE!</v>
          </cell>
          <cell r="AB60" t="e">
            <v>#VALUE!</v>
          </cell>
          <cell r="AC60" t="e">
            <v>#VALUE!</v>
          </cell>
        </row>
        <row r="61">
          <cell r="V61" t="str">
            <v>Monaco</v>
          </cell>
          <cell r="W61" t="e">
            <v>#VALUE!</v>
          </cell>
          <cell r="X61" t="e">
            <v>#VALUE!</v>
          </cell>
          <cell r="Y61" t="e">
            <v>#VALUE!</v>
          </cell>
          <cell r="Z61" t="e">
            <v>#VALUE!</v>
          </cell>
          <cell r="AA61" t="e">
            <v>#VALUE!</v>
          </cell>
          <cell r="AB61" t="e">
            <v>#VALUE!</v>
          </cell>
          <cell r="AC61" t="e">
            <v>#VALUE!</v>
          </cell>
        </row>
        <row r="62">
          <cell r="V62" t="str">
            <v>Russia</v>
          </cell>
          <cell r="W62" t="e">
            <v>#VALUE!</v>
          </cell>
          <cell r="X62" t="e">
            <v>#VALUE!</v>
          </cell>
          <cell r="Y62" t="e">
            <v>#VALUE!</v>
          </cell>
          <cell r="Z62" t="e">
            <v>#VALUE!</v>
          </cell>
          <cell r="AA62" t="e">
            <v>#VALUE!</v>
          </cell>
          <cell r="AB62" t="e">
            <v>#VALUE!</v>
          </cell>
          <cell r="AC62" t="e">
            <v>#VALUE!</v>
          </cell>
        </row>
        <row r="63">
          <cell r="V63" t="str">
            <v>San Marino</v>
          </cell>
          <cell r="W63" t="e">
            <v>#VALUE!</v>
          </cell>
          <cell r="X63" t="e">
            <v>#VALUE!</v>
          </cell>
          <cell r="Y63" t="e">
            <v>#VALUE!</v>
          </cell>
          <cell r="Z63" t="e">
            <v>#VALUE!</v>
          </cell>
          <cell r="AA63" t="e">
            <v>#VALUE!</v>
          </cell>
          <cell r="AB63" t="e">
            <v>#VALUE!</v>
          </cell>
          <cell r="AC63" t="e">
            <v>#VALUE!</v>
          </cell>
        </row>
        <row r="64">
          <cell r="V64" t="str">
            <v>Ukraine</v>
          </cell>
          <cell r="W64" t="e">
            <v>#VALUE!</v>
          </cell>
          <cell r="X64">
            <v>0</v>
          </cell>
          <cell r="Y64" t="e">
            <v>#VALUE!</v>
          </cell>
          <cell r="Z64" t="e">
            <v>#VALUE!</v>
          </cell>
          <cell r="AA64" t="e">
            <v>#VALUE!</v>
          </cell>
          <cell r="AB64" t="e">
            <v>#VALUE!</v>
          </cell>
          <cell r="AC64" t="e">
            <v>#VALUE!</v>
          </cell>
        </row>
        <row r="65">
          <cell r="V65" t="str">
            <v>Armenia</v>
          </cell>
          <cell r="W65" t="e">
            <v>#VALUE!</v>
          </cell>
          <cell r="X65" t="e">
            <v>#VALUE!</v>
          </cell>
          <cell r="Y65" t="e">
            <v>#VALUE!</v>
          </cell>
          <cell r="Z65" t="e">
            <v>#VALUE!</v>
          </cell>
          <cell r="AA65" t="e">
            <v>#VALUE!</v>
          </cell>
          <cell r="AB65" t="e">
            <v>#VALUE!</v>
          </cell>
          <cell r="AC65" t="e">
            <v>#VALUE!</v>
          </cell>
        </row>
        <row r="66">
          <cell r="V66" t="str">
            <v>Azerbaijan</v>
          </cell>
          <cell r="W66">
            <v>2.1772082127600938</v>
          </cell>
          <cell r="X66">
            <v>29.95039272426623</v>
          </cell>
          <cell r="Y66">
            <v>28.517293647512748</v>
          </cell>
          <cell r="Z66">
            <v>18.471820311423453</v>
          </cell>
          <cell r="AA66">
            <v>6.8278903128014337</v>
          </cell>
          <cell r="AB66">
            <v>14.055394791236047</v>
          </cell>
          <cell r="AC66">
            <v>0</v>
          </cell>
        </row>
        <row r="67">
          <cell r="V67" t="str">
            <v>Georgia</v>
          </cell>
          <cell r="W67">
            <v>5.3805517511250249</v>
          </cell>
          <cell r="X67">
            <v>24.63314419878693</v>
          </cell>
          <cell r="Y67">
            <v>24.995108589317159</v>
          </cell>
          <cell r="Z67">
            <v>13.079632165916649</v>
          </cell>
          <cell r="AA67">
            <v>7.3077675601643506</v>
          </cell>
          <cell r="AB67">
            <v>24.183134415965565</v>
          </cell>
          <cell r="AC67">
            <v>0.42066131872431356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c.europa.eu/eurostat/web/population-demography-migration-projections/marriages-and-divorces-data/database" TargetMode="External"/><Relationship Id="rId1" Type="http://schemas.openxmlformats.org/officeDocument/2006/relationships/hyperlink" Target="http://unstats.un.org/unsd/demographic/products/dyb/dyb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3.bin"/><Relationship Id="rId16" Type="http://schemas.openxmlformats.org/officeDocument/2006/relationships/drawing" Target="../drawings/drawing1.xml"/><Relationship Id="rId1" Type="http://schemas.openxmlformats.org/officeDocument/2006/relationships/hyperlink" Target="http://www.worldvaluessurvey.us/wvs.jsp"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17.bin"/><Relationship Id="rId13" Type="http://schemas.openxmlformats.org/officeDocument/2006/relationships/customProperty" Target="../customProperty22.bin"/><Relationship Id="rId18" Type="http://schemas.openxmlformats.org/officeDocument/2006/relationships/drawing" Target="../drawings/drawing2.xml"/><Relationship Id="rId3" Type="http://schemas.openxmlformats.org/officeDocument/2006/relationships/hyperlink" Target="http://www.worldvaluessurvey.us/wvs.jsp" TargetMode="External"/><Relationship Id="rId7" Type="http://schemas.openxmlformats.org/officeDocument/2006/relationships/customProperty" Target="../customProperty16.bin"/><Relationship Id="rId12" Type="http://schemas.openxmlformats.org/officeDocument/2006/relationships/customProperty" Target="../customProperty21.bin"/><Relationship Id="rId17" Type="http://schemas.openxmlformats.org/officeDocument/2006/relationships/customProperty" Target="../customProperty26.bin"/><Relationship Id="rId2" Type="http://schemas.openxmlformats.org/officeDocument/2006/relationships/hyperlink" Target="http://www.worldvaluessurvey.us/wvs.jsp" TargetMode="External"/><Relationship Id="rId16" Type="http://schemas.openxmlformats.org/officeDocument/2006/relationships/customProperty" Target="../customProperty25.bin"/><Relationship Id="rId1" Type="http://schemas.openxmlformats.org/officeDocument/2006/relationships/hyperlink" Target="http://www.worldvaluessurvey.us/wvs.jsp" TargetMode="External"/><Relationship Id="rId6" Type="http://schemas.openxmlformats.org/officeDocument/2006/relationships/customProperty" Target="../customProperty15.bin"/><Relationship Id="rId11" Type="http://schemas.openxmlformats.org/officeDocument/2006/relationships/customProperty" Target="../customProperty20.bin"/><Relationship Id="rId5" Type="http://schemas.openxmlformats.org/officeDocument/2006/relationships/customProperty" Target="../customProperty14.bin"/><Relationship Id="rId15" Type="http://schemas.openxmlformats.org/officeDocument/2006/relationships/customProperty" Target="../customProperty24.bin"/><Relationship Id="rId10" Type="http://schemas.openxmlformats.org/officeDocument/2006/relationships/customProperty" Target="../customProperty19.bin"/><Relationship Id="rId4" Type="http://schemas.openxmlformats.org/officeDocument/2006/relationships/printerSettings" Target="../printerSettings/printerSettings4.bin"/><Relationship Id="rId9" Type="http://schemas.openxmlformats.org/officeDocument/2006/relationships/customProperty" Target="../customProperty18.bin"/><Relationship Id="rId14" Type="http://schemas.openxmlformats.org/officeDocument/2006/relationships/customProperty" Target="../customProperty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tabSelected="1" zoomScaleNormal="100" workbookViewId="0">
      <selection sqref="A1:H2"/>
    </sheetView>
  </sheetViews>
  <sheetFormatPr defaultColWidth="9.140625" defaultRowHeight="12.75" x14ac:dyDescent="0.2"/>
  <cols>
    <col min="1" max="1" width="13.85546875" style="2" customWidth="1"/>
    <col min="2" max="8" width="8.140625" style="2" customWidth="1"/>
    <col min="9" max="16384" width="9.140625" style="2"/>
  </cols>
  <sheetData>
    <row r="1" spans="1:15" ht="16.5" customHeight="1" x14ac:dyDescent="0.2">
      <c r="A1" s="85" t="s">
        <v>88</v>
      </c>
      <c r="B1" s="85"/>
      <c r="C1" s="85"/>
      <c r="D1" s="85"/>
      <c r="E1" s="85"/>
      <c r="F1" s="85"/>
      <c r="G1" s="85"/>
      <c r="H1" s="85"/>
    </row>
    <row r="2" spans="1:15" ht="13.5" customHeight="1" thickBot="1" x14ac:dyDescent="0.25">
      <c r="A2" s="86"/>
      <c r="B2" s="86"/>
      <c r="C2" s="86"/>
      <c r="D2" s="86"/>
      <c r="E2" s="86"/>
      <c r="F2" s="86"/>
      <c r="G2" s="86"/>
      <c r="H2" s="86"/>
    </row>
    <row r="3" spans="1:15" ht="12.75" customHeight="1" x14ac:dyDescent="0.2">
      <c r="A3" s="3"/>
      <c r="B3" s="68" t="s">
        <v>61</v>
      </c>
      <c r="C3" s="68"/>
      <c r="D3" s="68"/>
      <c r="E3" s="68"/>
      <c r="F3" s="68"/>
      <c r="G3" s="68"/>
      <c r="H3" s="68"/>
    </row>
    <row r="4" spans="1:15" ht="12.75" customHeight="1" x14ac:dyDescent="0.2">
      <c r="A4" s="3"/>
      <c r="B4" s="64" t="s">
        <v>54</v>
      </c>
      <c r="C4" s="64" t="s">
        <v>55</v>
      </c>
      <c r="D4" s="64" t="s">
        <v>56</v>
      </c>
      <c r="E4" s="64" t="s">
        <v>57</v>
      </c>
      <c r="F4" s="64" t="s">
        <v>63</v>
      </c>
      <c r="G4" s="66" t="s">
        <v>58</v>
      </c>
      <c r="H4" s="66" t="s">
        <v>60</v>
      </c>
    </row>
    <row r="5" spans="1:15" x14ac:dyDescent="0.2">
      <c r="A5" s="5"/>
      <c r="B5" s="65"/>
      <c r="C5" s="65"/>
      <c r="D5" s="65"/>
      <c r="E5" s="65"/>
      <c r="F5" s="65"/>
      <c r="G5" s="67"/>
      <c r="H5" s="67"/>
    </row>
    <row r="6" spans="1:15" x14ac:dyDescent="0.2">
      <c r="A6" s="7" t="s">
        <v>4</v>
      </c>
      <c r="B6" s="18">
        <v>0</v>
      </c>
      <c r="C6" s="18">
        <v>16.5</v>
      </c>
      <c r="D6" s="18">
        <v>26</v>
      </c>
      <c r="E6" s="18">
        <v>17.100000000000001</v>
      </c>
      <c r="F6" s="18">
        <v>13</v>
      </c>
      <c r="G6" s="18">
        <v>27.4</v>
      </c>
      <c r="H6" s="18">
        <v>0</v>
      </c>
      <c r="I6" s="8"/>
      <c r="J6" s="8"/>
      <c r="K6" s="8"/>
      <c r="L6" s="8"/>
      <c r="M6" s="8"/>
      <c r="N6" s="8"/>
      <c r="O6" s="8"/>
    </row>
    <row r="7" spans="1:15" x14ac:dyDescent="0.2">
      <c r="A7" s="10" t="s">
        <v>6</v>
      </c>
      <c r="B7" s="19">
        <f>VLOOKUP($A7,'[2]2017'!$V$10:$AC$67,2,FALSE)</f>
        <v>0.32756489493201485</v>
      </c>
      <c r="C7" s="19">
        <f>VLOOKUP($A7,'[2]2017'!$V$10:$AC$67,3,FALSE)</f>
        <v>21.137206427688504</v>
      </c>
      <c r="D7" s="19">
        <f>VLOOKUP($A7,'[2]2017'!$V$10:$AC$67,4,FALSE)</f>
        <v>24.202719406674909</v>
      </c>
      <c r="E7" s="19">
        <f>VLOOKUP($A7,'[2]2017'!$V$10:$AC$67,5,FALSE)</f>
        <v>16.84796044499382</v>
      </c>
      <c r="F7" s="19">
        <f>VLOOKUP($A7,'[2]2017'!$V$10:$AC$67,6,FALSE)</f>
        <v>13.145859085290482</v>
      </c>
      <c r="G7" s="19">
        <f>VLOOKUP($A7,'[2]2017'!$V$10:$AC$67,7,FALSE)</f>
        <v>24.338689740420271</v>
      </c>
      <c r="H7" s="19">
        <f>VLOOKUP($A7,'[2]2017'!$V$10:$AC$67,8,FALSE)</f>
        <v>0</v>
      </c>
      <c r="I7" s="8"/>
      <c r="J7" s="8"/>
      <c r="K7" s="8"/>
      <c r="L7" s="8"/>
      <c r="M7" s="8"/>
      <c r="N7" s="8"/>
      <c r="O7" s="8"/>
    </row>
    <row r="8" spans="1:15" x14ac:dyDescent="0.2">
      <c r="A8" s="7" t="s">
        <v>39</v>
      </c>
      <c r="B8" s="18">
        <f>VLOOKUP($A8,'[2]2017'!$V$10:$AC$67,2,FALSE)</f>
        <v>7.3695162129356687E-2</v>
      </c>
      <c r="C8" s="18">
        <f>VLOOKUP($A8,'[2]2017'!$V$10:$AC$67,3,FALSE)</f>
        <v>13.785330327726722</v>
      </c>
      <c r="D8" s="18">
        <f>VLOOKUP($A8,'[2]2017'!$V$10:$AC$67,4,FALSE)</f>
        <v>24.982659961851915</v>
      </c>
      <c r="E8" s="18">
        <f>VLOOKUP($A8,'[2]2017'!$V$10:$AC$67,5,FALSE)</f>
        <v>18.571180856597884</v>
      </c>
      <c r="F8" s="18">
        <f>VLOOKUP($A8,'[2]2017'!$V$10:$AC$67,6,FALSE)</f>
        <v>12.62788278134212</v>
      </c>
      <c r="G8" s="18">
        <f>VLOOKUP($A8,'[2]2017'!$V$10:$AC$67,7,FALSE)</f>
        <v>29.959250910352004</v>
      </c>
      <c r="H8" s="18">
        <f>VLOOKUP($A8,'[2]2017'!$V$10:$AC$67,8,FALSE)</f>
        <v>0</v>
      </c>
      <c r="I8" s="8"/>
      <c r="J8" s="8"/>
      <c r="K8" s="8"/>
      <c r="L8" s="8"/>
      <c r="M8" s="8"/>
      <c r="N8" s="8"/>
      <c r="O8" s="8"/>
    </row>
    <row r="9" spans="1:15" x14ac:dyDescent="0.2">
      <c r="A9" s="10" t="s">
        <v>8</v>
      </c>
      <c r="B9" s="19" t="s">
        <v>5</v>
      </c>
      <c r="C9" s="19" t="s">
        <v>5</v>
      </c>
      <c r="D9" s="19" t="s">
        <v>5</v>
      </c>
      <c r="E9" s="19" t="s">
        <v>5</v>
      </c>
      <c r="F9" s="19" t="s">
        <v>5</v>
      </c>
      <c r="G9" s="19" t="s">
        <v>5</v>
      </c>
      <c r="H9" s="19" t="s">
        <v>5</v>
      </c>
      <c r="I9" s="8"/>
      <c r="J9" s="8"/>
      <c r="K9" s="8"/>
      <c r="L9" s="8"/>
      <c r="M9" s="8"/>
      <c r="N9" s="8"/>
      <c r="O9" s="8"/>
    </row>
    <row r="10" spans="1:15" x14ac:dyDescent="0.2">
      <c r="A10" s="7" t="s">
        <v>40</v>
      </c>
      <c r="B10" s="18">
        <v>0.7</v>
      </c>
      <c r="C10" s="18">
        <v>7.8999999999999995</v>
      </c>
      <c r="D10" s="18">
        <v>11.8</v>
      </c>
      <c r="E10" s="18">
        <v>17.3</v>
      </c>
      <c r="F10" s="18">
        <v>13.5</v>
      </c>
      <c r="G10" s="18">
        <v>39.200000000000003</v>
      </c>
      <c r="H10" s="18">
        <v>9.5</v>
      </c>
      <c r="I10" s="8"/>
      <c r="J10" s="8"/>
      <c r="K10" s="8"/>
      <c r="L10" s="8"/>
      <c r="M10" s="8"/>
      <c r="N10" s="8"/>
      <c r="O10" s="8"/>
    </row>
    <row r="11" spans="1:15" x14ac:dyDescent="0.2">
      <c r="A11" s="10" t="s">
        <v>66</v>
      </c>
      <c r="B11" s="19" t="s">
        <v>5</v>
      </c>
      <c r="C11" s="19" t="s">
        <v>5</v>
      </c>
      <c r="D11" s="19" t="s">
        <v>5</v>
      </c>
      <c r="E11" s="19" t="s">
        <v>5</v>
      </c>
      <c r="F11" s="19" t="s">
        <v>5</v>
      </c>
      <c r="G11" s="19" t="s">
        <v>5</v>
      </c>
      <c r="H11" s="19" t="s">
        <v>5</v>
      </c>
      <c r="I11" s="8"/>
      <c r="J11" s="8"/>
      <c r="K11" s="8"/>
      <c r="L11" s="8"/>
      <c r="M11" s="8"/>
      <c r="N11" s="8"/>
      <c r="O11" s="8"/>
    </row>
    <row r="12" spans="1:15" x14ac:dyDescent="0.2">
      <c r="A12" s="7" t="s">
        <v>9</v>
      </c>
      <c r="B12" s="18">
        <f>VLOOKUP($A12,'[2]2017'!$V$10:$AC$67,2,FALSE)</f>
        <v>0.22131624927198604</v>
      </c>
      <c r="C12" s="18">
        <f>VLOOKUP($A12,'[2]2017'!$V$10:$AC$67,3,FALSE)</f>
        <v>13.919627256843331</v>
      </c>
      <c r="D12" s="18">
        <f>VLOOKUP($A12,'[2]2017'!$V$10:$AC$67,4,FALSE)</f>
        <v>22.011259949524366</v>
      </c>
      <c r="E12" s="18">
        <f>VLOOKUP($A12,'[2]2017'!$V$10:$AC$67,5,FALSE)</f>
        <v>19.052611143467288</v>
      </c>
      <c r="F12" s="18">
        <f>VLOOKUP($A12,'[2]2017'!$V$10:$AC$67,6,FALSE)</f>
        <v>14.03999223451757</v>
      </c>
      <c r="G12" s="18">
        <f>VLOOKUP($A12,'[2]2017'!$V$10:$AC$67,7,FALSE)</f>
        <v>30.316443409046791</v>
      </c>
      <c r="H12" s="18">
        <f>VLOOKUP($A12,'[2]2017'!$V$10:$AC$67,8,FALSE)</f>
        <v>0.43874975732867938</v>
      </c>
      <c r="I12" s="8"/>
      <c r="J12" s="8"/>
      <c r="K12" s="8"/>
      <c r="L12" s="8"/>
      <c r="M12" s="8"/>
      <c r="N12" s="8"/>
      <c r="O12" s="8"/>
    </row>
    <row r="13" spans="1:15" x14ac:dyDescent="0.2">
      <c r="A13" s="10" t="s">
        <v>41</v>
      </c>
      <c r="B13" s="19">
        <f>VLOOKUP($A13,'[2]2017'!$V$10:$AC$67,2,FALSE)</f>
        <v>1.3298395021290534</v>
      </c>
      <c r="C13" s="19">
        <f>VLOOKUP($A13,'[2]2017'!$V$10:$AC$67,3,FALSE)</f>
        <v>19.587291188994431</v>
      </c>
      <c r="D13" s="19">
        <f>VLOOKUP($A13,'[2]2017'!$V$10:$AC$67,4,FALSE)</f>
        <v>23.609564362921716</v>
      </c>
      <c r="E13" s="19">
        <f>VLOOKUP($A13,'[2]2017'!$V$10:$AC$67,5,FALSE)</f>
        <v>19.69210612512283</v>
      </c>
      <c r="F13" s="19">
        <f>VLOOKUP($A13,'[2]2017'!$V$10:$AC$67,6,FALSE)</f>
        <v>14.529970520799216</v>
      </c>
      <c r="G13" s="19">
        <f>VLOOKUP($A13,'[2]2017'!$V$10:$AC$67,7,FALSE)</f>
        <v>20.268588273829021</v>
      </c>
      <c r="H13" s="19">
        <f>VLOOKUP($A13,'[2]2017'!$V$10:$AC$67,8,FALSE)</f>
        <v>0.98264002620372537</v>
      </c>
      <c r="I13" s="8"/>
      <c r="J13" s="8"/>
      <c r="K13" s="8"/>
      <c r="L13" s="8"/>
      <c r="M13" s="8"/>
      <c r="N13" s="8"/>
      <c r="O13" s="8"/>
    </row>
    <row r="14" spans="1:15" x14ac:dyDescent="0.2">
      <c r="A14" s="7" t="s">
        <v>10</v>
      </c>
      <c r="B14" s="18">
        <v>0.4904966278356836</v>
      </c>
      <c r="C14" s="18">
        <v>22.348252605763335</v>
      </c>
      <c r="D14" s="18">
        <v>22.654812998160637</v>
      </c>
      <c r="E14" s="18">
        <v>13.887185775597793</v>
      </c>
      <c r="F14" s="18">
        <v>8.3384426732066217</v>
      </c>
      <c r="G14" s="18">
        <v>25.812385039852852</v>
      </c>
      <c r="H14" s="18">
        <v>6.4684242795830755</v>
      </c>
      <c r="I14" s="8"/>
      <c r="J14" s="8"/>
      <c r="K14" s="8"/>
      <c r="L14" s="8"/>
      <c r="M14" s="8"/>
      <c r="N14" s="8"/>
      <c r="O14" s="8"/>
    </row>
    <row r="15" spans="1:15" x14ac:dyDescent="0.2">
      <c r="A15" s="10" t="s">
        <v>11</v>
      </c>
      <c r="B15" s="19">
        <f>VLOOKUP($A15,'[2]2017'!$V$10:$AC$67,2,FALSE)</f>
        <v>0.11123470522803114</v>
      </c>
      <c r="C15" s="19">
        <f>VLOOKUP($A15,'[2]2017'!$V$10:$AC$67,3,FALSE)</f>
        <v>20.548757879124953</v>
      </c>
      <c r="D15" s="19">
        <f>VLOOKUP($A15,'[2]2017'!$V$10:$AC$67,4,FALSE)</f>
        <v>29.862810530218763</v>
      </c>
      <c r="E15" s="19">
        <f>VLOOKUP($A15,'[2]2017'!$V$10:$AC$67,5,FALSE)</f>
        <v>18.353726362625139</v>
      </c>
      <c r="F15" s="19">
        <f>VLOOKUP($A15,'[2]2017'!$V$10:$AC$67,6,FALSE)</f>
        <v>11.67964404894327</v>
      </c>
      <c r="G15" s="19">
        <f>VLOOKUP($A15,'[2]2017'!$V$10:$AC$67,7,FALSE)</f>
        <v>19.39933259176863</v>
      </c>
      <c r="H15" s="19">
        <f>VLOOKUP($A15,'[2]2017'!$V$10:$AC$67,8,FALSE)</f>
        <v>4.4493882091217074E-2</v>
      </c>
      <c r="I15" s="8"/>
      <c r="J15" s="8"/>
      <c r="K15" s="8"/>
      <c r="L15" s="8"/>
      <c r="M15" s="8"/>
      <c r="N15" s="8"/>
      <c r="O15" s="8"/>
    </row>
    <row r="16" spans="1:15" x14ac:dyDescent="0.2">
      <c r="A16" s="7" t="s">
        <v>12</v>
      </c>
      <c r="B16" s="18">
        <v>7.1158262444609752E-2</v>
      </c>
      <c r="C16" s="18">
        <v>12.240838373710258</v>
      </c>
      <c r="D16" s="18">
        <v>24.378173820228351</v>
      </c>
      <c r="E16" s="18">
        <v>19.200601610764302</v>
      </c>
      <c r="F16" s="18">
        <v>15.356438205518</v>
      </c>
      <c r="G16" s="18">
        <v>24.091923537212537</v>
      </c>
      <c r="H16" s="18">
        <v>4.6608661901219364</v>
      </c>
      <c r="I16" s="8"/>
      <c r="J16" s="8"/>
      <c r="K16" s="8"/>
      <c r="L16" s="8"/>
      <c r="M16" s="8"/>
      <c r="N16" s="8"/>
      <c r="O16" s="8"/>
    </row>
    <row r="17" spans="1:15" x14ac:dyDescent="0.2">
      <c r="A17" s="10" t="s">
        <v>13</v>
      </c>
      <c r="B17" s="19">
        <f>VLOOKUP($A17,'[2]2017'!$V$10:$AC$67,2,FALSE)</f>
        <v>1.9543846619891725E-2</v>
      </c>
      <c r="C17" s="19">
        <f>VLOOKUP($A17,'[2]2017'!$V$10:$AC$67,3,FALSE)</f>
        <v>11.961485592927733</v>
      </c>
      <c r="D17" s="19">
        <f>VLOOKUP($A17,'[2]2017'!$V$10:$AC$67,4,FALSE)</f>
        <v>24.489742737832326</v>
      </c>
      <c r="E17" s="19">
        <f>VLOOKUP($A17,'[2]2017'!$V$10:$AC$67,5,FALSE)</f>
        <v>18.890430681233347</v>
      </c>
      <c r="F17" s="19">
        <f>VLOOKUP($A17,'[2]2017'!$V$10:$AC$67,6,FALSE)</f>
        <v>15.044853127992653</v>
      </c>
      <c r="G17" s="19">
        <f>VLOOKUP($A17,'[2]2017'!$V$10:$AC$67,7,FALSE)</f>
        <v>29.593944013394047</v>
      </c>
      <c r="H17" s="19">
        <f>VLOOKUP($A17,'[2]2017'!$V$10:$AC$67,8,FALSE)</f>
        <v>0</v>
      </c>
      <c r="I17" s="8"/>
      <c r="J17" s="8"/>
      <c r="K17" s="8"/>
      <c r="L17" s="8"/>
      <c r="M17" s="8"/>
      <c r="N17" s="8"/>
      <c r="O17" s="8"/>
    </row>
    <row r="18" spans="1:15" x14ac:dyDescent="0.2">
      <c r="A18" s="7" t="s">
        <v>14</v>
      </c>
      <c r="B18" s="18">
        <f>VLOOKUP($A18,'[2]2017'!$V$10:$AC$67,2,FALSE)</f>
        <v>0.11985409067222512</v>
      </c>
      <c r="C18" s="18">
        <f>VLOOKUP($A18,'[2]2017'!$V$10:$AC$67,3,FALSE)</f>
        <v>11.036998436685774</v>
      </c>
      <c r="D18" s="18">
        <f>VLOOKUP($A18,'[2]2017'!$V$10:$AC$67,4,FALSE)</f>
        <v>22.120896300156332</v>
      </c>
      <c r="E18" s="18">
        <f>VLOOKUP($A18,'[2]2017'!$V$10:$AC$67,5,FALSE)</f>
        <v>19.260031266284521</v>
      </c>
      <c r="F18" s="18">
        <f>VLOOKUP($A18,'[2]2017'!$V$10:$AC$67,6,FALSE)</f>
        <v>15.674830640958834</v>
      </c>
      <c r="G18" s="18">
        <f>VLOOKUP($A18,'[2]2017'!$V$10:$AC$67,7,FALSE)</f>
        <v>31.787389265242318</v>
      </c>
      <c r="H18" s="18">
        <f>VLOOKUP($A18,'[2]2017'!$V$10:$AC$67,8,FALSE)</f>
        <v>0</v>
      </c>
      <c r="I18" s="8"/>
      <c r="J18" s="8"/>
      <c r="K18" s="8"/>
      <c r="L18" s="8"/>
      <c r="M18" s="8"/>
      <c r="N18" s="8"/>
      <c r="O18" s="8"/>
    </row>
    <row r="19" spans="1:15" x14ac:dyDescent="0.2">
      <c r="A19" s="10" t="s">
        <v>15</v>
      </c>
      <c r="B19" s="19">
        <f>VLOOKUP($A19,'[2]2017'!$V$10:$AC$67,2,FALSE)</f>
        <v>0.24871586915382535</v>
      </c>
      <c r="C19" s="19">
        <f>VLOOKUP($A19,'[2]2017'!$V$10:$AC$67,3,FALSE)</f>
        <v>15.231143552311435</v>
      </c>
      <c r="D19" s="19">
        <f>VLOOKUP($A19,'[2]2017'!$V$10:$AC$67,4,FALSE)</f>
        <v>18.761827520951606</v>
      </c>
      <c r="E19" s="19">
        <f>VLOOKUP($A19,'[2]2017'!$V$10:$AC$67,5,FALSE)</f>
        <v>18.269802649364696</v>
      </c>
      <c r="F19" s="19">
        <f>VLOOKUP($A19,'[2]2017'!$V$10:$AC$67,6,FALSE)</f>
        <v>14.793187347931875</v>
      </c>
      <c r="G19" s="19">
        <f>VLOOKUP($A19,'[2]2017'!$V$10:$AC$67,7,FALSE)</f>
        <v>32.695323060286562</v>
      </c>
      <c r="H19" s="19">
        <f>VLOOKUP($A19,'[2]2017'!$V$10:$AC$67,8,FALSE)</f>
        <v>0</v>
      </c>
      <c r="I19" s="8"/>
      <c r="J19" s="8"/>
      <c r="K19" s="8"/>
      <c r="L19" s="8"/>
      <c r="M19" s="8"/>
      <c r="N19" s="8"/>
      <c r="O19" s="8"/>
    </row>
    <row r="20" spans="1:15" ht="12.75" customHeight="1" x14ac:dyDescent="0.2">
      <c r="A20" s="7" t="s">
        <v>16</v>
      </c>
      <c r="B20" s="18">
        <v>1.2</v>
      </c>
      <c r="C20" s="18">
        <v>21.2</v>
      </c>
      <c r="D20" s="18">
        <v>26.200000000000003</v>
      </c>
      <c r="E20" s="18">
        <v>19.600000000000001</v>
      </c>
      <c r="F20" s="18">
        <v>12.2</v>
      </c>
      <c r="G20" s="18">
        <v>19.399999999999999</v>
      </c>
      <c r="H20" s="18">
        <v>0</v>
      </c>
      <c r="I20" s="8"/>
      <c r="J20" s="8"/>
      <c r="K20" s="8"/>
      <c r="L20" s="8"/>
      <c r="M20" s="8"/>
      <c r="N20" s="8"/>
      <c r="O20" s="8"/>
    </row>
    <row r="21" spans="1:15" ht="12.75" customHeight="1" x14ac:dyDescent="0.2">
      <c r="A21" s="10" t="s">
        <v>42</v>
      </c>
      <c r="B21" s="19" t="s">
        <v>5</v>
      </c>
      <c r="C21" s="19" t="s">
        <v>5</v>
      </c>
      <c r="D21" s="19" t="s">
        <v>5</v>
      </c>
      <c r="E21" s="19" t="s">
        <v>5</v>
      </c>
      <c r="F21" s="19" t="s">
        <v>5</v>
      </c>
      <c r="G21" s="19" t="s">
        <v>5</v>
      </c>
      <c r="H21" s="19" t="s">
        <v>5</v>
      </c>
      <c r="I21" s="8"/>
      <c r="J21" s="8"/>
      <c r="K21" s="8"/>
      <c r="L21" s="8"/>
      <c r="M21" s="8"/>
      <c r="N21" s="8"/>
      <c r="O21" s="8"/>
    </row>
    <row r="22" spans="1:15" ht="12.75" customHeight="1" x14ac:dyDescent="0.2">
      <c r="A22" s="7" t="s">
        <v>83</v>
      </c>
      <c r="B22" s="18">
        <v>5.5</v>
      </c>
      <c r="C22" s="18">
        <v>22.1</v>
      </c>
      <c r="D22" s="18">
        <v>19.5</v>
      </c>
      <c r="E22" s="18">
        <v>14.3</v>
      </c>
      <c r="F22" s="18">
        <v>10.9</v>
      </c>
      <c r="G22" s="18">
        <v>19</v>
      </c>
      <c r="H22" s="18">
        <v>8.9</v>
      </c>
      <c r="I22" s="8"/>
      <c r="J22" s="8"/>
      <c r="K22" s="8"/>
      <c r="L22" s="8"/>
      <c r="M22" s="8"/>
      <c r="N22" s="8"/>
      <c r="O22" s="8"/>
    </row>
    <row r="23" spans="1:15" ht="12.75" customHeight="1" x14ac:dyDescent="0.2">
      <c r="A23" s="10" t="s">
        <v>17</v>
      </c>
      <c r="B23" s="19">
        <v>6.0562626802999871E-3</v>
      </c>
      <c r="C23" s="19">
        <v>4.1646899698196247</v>
      </c>
      <c r="D23" s="19">
        <v>17.171523452877231</v>
      </c>
      <c r="E23" s="19">
        <v>18.623007741922461</v>
      </c>
      <c r="F23" s="19">
        <v>16.942394848139212</v>
      </c>
      <c r="G23" s="19">
        <v>43.092327724561173</v>
      </c>
      <c r="H23" s="19">
        <v>0</v>
      </c>
      <c r="I23" s="8"/>
      <c r="J23" s="8"/>
      <c r="K23" s="8"/>
      <c r="L23" s="8"/>
      <c r="M23" s="8"/>
      <c r="N23" s="8"/>
      <c r="O23" s="8"/>
    </row>
    <row r="24" spans="1:15" ht="12.75" customHeight="1" x14ac:dyDescent="0.2">
      <c r="A24" s="7" t="s">
        <v>18</v>
      </c>
      <c r="B24" s="18">
        <v>6.1</v>
      </c>
      <c r="C24" s="18">
        <v>25.2</v>
      </c>
      <c r="D24" s="18" t="s">
        <v>67</v>
      </c>
      <c r="E24" s="18" t="s">
        <v>68</v>
      </c>
      <c r="F24" s="18" t="s">
        <v>70</v>
      </c>
      <c r="G24" s="18" t="s">
        <v>69</v>
      </c>
      <c r="H24" s="18">
        <v>5.3</v>
      </c>
      <c r="I24" s="8"/>
      <c r="J24" s="8"/>
      <c r="K24" s="8"/>
      <c r="L24" s="8"/>
      <c r="M24" s="8"/>
      <c r="N24" s="8"/>
      <c r="O24" s="8"/>
    </row>
    <row r="25" spans="1:15" ht="12.75" customHeight="1" x14ac:dyDescent="0.2">
      <c r="A25" s="10" t="s">
        <v>19</v>
      </c>
      <c r="B25" s="19">
        <v>3.5</v>
      </c>
      <c r="C25" s="19">
        <v>17.899999999999999</v>
      </c>
      <c r="D25" s="19">
        <v>18.5</v>
      </c>
      <c r="E25" s="19">
        <v>14.3</v>
      </c>
      <c r="F25" s="19">
        <v>12.5</v>
      </c>
      <c r="G25" s="19">
        <v>33.4</v>
      </c>
      <c r="H25" s="19">
        <v>0</v>
      </c>
      <c r="I25" s="8"/>
      <c r="J25" s="8"/>
      <c r="K25" s="8"/>
      <c r="L25" s="8"/>
      <c r="M25" s="8"/>
      <c r="N25" s="8"/>
      <c r="O25" s="8"/>
    </row>
    <row r="26" spans="1:15" ht="12.75" customHeight="1" x14ac:dyDescent="0.2">
      <c r="A26" s="7" t="s">
        <v>22</v>
      </c>
      <c r="B26" s="18">
        <f>VLOOKUP($A26,'[2]2017'!$V$10:$AC$67,2,FALSE)</f>
        <v>8.3892617449664433E-2</v>
      </c>
      <c r="C26" s="18">
        <f>VLOOKUP($A26,'[2]2017'!$V$10:$AC$67,3,FALSE)</f>
        <v>12.919463087248323</v>
      </c>
      <c r="D26" s="18">
        <f>VLOOKUP($A26,'[2]2017'!$V$10:$AC$67,4,FALSE)</f>
        <v>25.167785234899331</v>
      </c>
      <c r="E26" s="18">
        <f>VLOOKUP($A26,'[2]2017'!$V$10:$AC$67,5,FALSE)</f>
        <v>19.043624161073826</v>
      </c>
      <c r="F26" s="18">
        <f>VLOOKUP($A26,'[2]2017'!$V$10:$AC$67,6,FALSE)</f>
        <v>16.191275167785236</v>
      </c>
      <c r="G26" s="18">
        <f>VLOOKUP($A26,'[2]2017'!$V$10:$AC$67,7,FALSE)</f>
        <v>26.593959731543627</v>
      </c>
      <c r="H26" s="18">
        <f>VLOOKUP($A26,'[2]2017'!$V$10:$AC$67,8,FALSE)</f>
        <v>0</v>
      </c>
      <c r="I26" s="8"/>
      <c r="J26" s="8"/>
      <c r="K26" s="8"/>
      <c r="L26" s="8"/>
      <c r="M26" s="8"/>
      <c r="N26" s="8"/>
      <c r="O26" s="8"/>
    </row>
    <row r="27" spans="1:15" ht="12.75" customHeight="1" x14ac:dyDescent="0.2">
      <c r="A27" s="10" t="s">
        <v>20</v>
      </c>
      <c r="B27" s="19">
        <f>VLOOKUP($A27,'[2]2017'!$V$10:$AC$67,2,FALSE)</f>
        <v>0.57210163217230348</v>
      </c>
      <c r="C27" s="19">
        <f>VLOOKUP($A27,'[2]2017'!$V$10:$AC$67,3,FALSE)</f>
        <v>21.773515059734141</v>
      </c>
      <c r="D27" s="19">
        <f>VLOOKUP($A27,'[2]2017'!$V$10:$AC$67,4,FALSE)</f>
        <v>23.271075214538111</v>
      </c>
      <c r="E27" s="19">
        <f>VLOOKUP($A27,'[2]2017'!$V$10:$AC$67,5,FALSE)</f>
        <v>18.391384822480227</v>
      </c>
      <c r="F27" s="19">
        <f>VLOOKUP($A27,'[2]2017'!$V$10:$AC$67,6,FALSE)</f>
        <v>9.1031465589769471</v>
      </c>
      <c r="G27" s="19">
        <f>VLOOKUP($A27,'[2]2017'!$V$10:$AC$67,7,FALSE)</f>
        <v>26.888776712098267</v>
      </c>
      <c r="H27" s="19">
        <f>VLOOKUP($A27,'[2]2017'!$V$10:$AC$67,8,FALSE)</f>
        <v>0</v>
      </c>
      <c r="I27" s="8"/>
      <c r="J27" s="8"/>
      <c r="K27" s="8"/>
      <c r="L27" s="8"/>
      <c r="M27" s="8"/>
      <c r="N27" s="8"/>
      <c r="O27" s="8"/>
    </row>
    <row r="28" spans="1:15" ht="12.75" customHeight="1" x14ac:dyDescent="0.2">
      <c r="A28" s="7" t="s">
        <v>21</v>
      </c>
      <c r="B28" s="18">
        <f>VLOOKUP($A28,'[2]2017'!$V$10:$AC$67,2,FALSE)</f>
        <v>0.25827659074900211</v>
      </c>
      <c r="C28" s="18">
        <f>VLOOKUP($A28,'[2]2017'!$V$10:$AC$67,3,FALSE)</f>
        <v>18.854191124677154</v>
      </c>
      <c r="D28" s="18">
        <f>VLOOKUP($A28,'[2]2017'!$V$10:$AC$67,4,FALSE)</f>
        <v>23.632308053533695</v>
      </c>
      <c r="E28" s="18">
        <f>VLOOKUP($A28,'[2]2017'!$V$10:$AC$67,5,FALSE)</f>
        <v>17.339751115285278</v>
      </c>
      <c r="F28" s="18">
        <f>VLOOKUP($A28,'[2]2017'!$V$10:$AC$67,6,FALSE)</f>
        <v>9.7440713782578072</v>
      </c>
      <c r="G28" s="18">
        <f>VLOOKUP($A28,'[2]2017'!$V$10:$AC$67,7,FALSE)</f>
        <v>30.171401737497067</v>
      </c>
      <c r="H28" s="18">
        <f>VLOOKUP($A28,'[2]2017'!$V$10:$AC$67,8,FALSE)</f>
        <v>0</v>
      </c>
      <c r="I28" s="8"/>
      <c r="J28" s="8"/>
      <c r="K28" s="8"/>
      <c r="L28" s="8"/>
      <c r="M28" s="8"/>
      <c r="N28" s="8"/>
      <c r="O28" s="8"/>
    </row>
    <row r="29" spans="1:15" ht="12.75" customHeight="1" x14ac:dyDescent="0.2">
      <c r="A29" s="10" t="s">
        <v>23</v>
      </c>
      <c r="B29" s="19">
        <v>1.1000000000000001</v>
      </c>
      <c r="C29" s="19">
        <v>17.100000000000001</v>
      </c>
      <c r="D29" s="19">
        <v>19.899999999999999</v>
      </c>
      <c r="E29" s="19">
        <v>15.7</v>
      </c>
      <c r="F29" s="19">
        <v>14.8</v>
      </c>
      <c r="G29" s="19">
        <v>30.7</v>
      </c>
      <c r="H29" s="19">
        <v>0.9</v>
      </c>
      <c r="I29" s="8"/>
      <c r="J29" s="8"/>
      <c r="K29" s="8"/>
      <c r="L29" s="8"/>
      <c r="M29" s="8"/>
      <c r="N29" s="8"/>
      <c r="O29" s="8"/>
    </row>
    <row r="30" spans="1:15" ht="12.75" customHeight="1" x14ac:dyDescent="0.2">
      <c r="A30" s="7" t="s">
        <v>24</v>
      </c>
      <c r="B30" s="18">
        <f>VLOOKUP($A30,'[2]2017'!$V$10:$AC$67,2,FALSE)</f>
        <v>0.3326416015625</v>
      </c>
      <c r="C30" s="18">
        <f>VLOOKUP($A30,'[2]2017'!$V$10:$AC$67,3,FALSE)</f>
        <v>14.0869140625</v>
      </c>
      <c r="D30" s="18">
        <f>VLOOKUP($A30,'[2]2017'!$V$10:$AC$67,4,FALSE)</f>
        <v>22.540283203125</v>
      </c>
      <c r="E30" s="18">
        <f>VLOOKUP($A30,'[2]2017'!$V$10:$AC$67,5,FALSE)</f>
        <v>17.4560546875</v>
      </c>
      <c r="F30" s="18">
        <f>VLOOKUP($A30,'[2]2017'!$V$10:$AC$67,6,FALSE)</f>
        <v>15.4754638671875</v>
      </c>
      <c r="G30" s="18">
        <f>VLOOKUP($A30,'[2]2017'!$V$10:$AC$67,7,FALSE)</f>
        <v>30.108642578125</v>
      </c>
      <c r="H30" s="18">
        <f>VLOOKUP($A30,'[2]2017'!$V$10:$AC$67,8,FALSE)</f>
        <v>0</v>
      </c>
      <c r="I30" s="8"/>
      <c r="J30" s="8"/>
      <c r="K30" s="8"/>
      <c r="L30" s="8"/>
      <c r="M30" s="8"/>
      <c r="N30" s="8"/>
      <c r="O30" s="8"/>
    </row>
    <row r="31" spans="1:15" ht="13.5" customHeight="1" x14ac:dyDescent="0.2">
      <c r="A31" s="10" t="s">
        <v>25</v>
      </c>
      <c r="B31" s="19" t="s">
        <v>5</v>
      </c>
      <c r="C31" s="19">
        <v>11.1</v>
      </c>
      <c r="D31" s="19">
        <v>23.700000000000003</v>
      </c>
      <c r="E31" s="19">
        <v>18.600000000000001</v>
      </c>
      <c r="F31" s="19">
        <v>15.2</v>
      </c>
      <c r="G31" s="19">
        <v>31.5</v>
      </c>
      <c r="H31" s="19">
        <v>0</v>
      </c>
      <c r="I31" s="8"/>
      <c r="J31" s="8"/>
      <c r="K31" s="8"/>
      <c r="L31" s="8"/>
      <c r="M31" s="8"/>
      <c r="N31" s="8"/>
      <c r="O31" s="8"/>
    </row>
    <row r="32" spans="1:15" ht="13.5" customHeight="1" x14ac:dyDescent="0.2">
      <c r="A32" s="7" t="s">
        <v>26</v>
      </c>
      <c r="B32" s="18">
        <f>VLOOKUP($A32,'[2]2017'!$V$10:$AC$67,2,FALSE)</f>
        <v>6.6243967067284942E-2</v>
      </c>
      <c r="C32" s="18">
        <f>VLOOKUP($A32,'[2]2017'!$V$10:$AC$67,3,FALSE)</f>
        <v>13.958550203463613</v>
      </c>
      <c r="D32" s="18">
        <f>VLOOKUP($A32,'[2]2017'!$V$10:$AC$67,4,FALSE)</f>
        <v>28.333491057064446</v>
      </c>
      <c r="E32" s="18">
        <f>VLOOKUP($A32,'[2]2017'!$V$10:$AC$67,5,FALSE)</f>
        <v>19.731238762184159</v>
      </c>
      <c r="F32" s="18">
        <f>VLOOKUP($A32,'[2]2017'!$V$10:$AC$67,6,FALSE)</f>
        <v>14.109964985331693</v>
      </c>
      <c r="G32" s="18">
        <f>VLOOKUP($A32,'[2]2017'!$V$10:$AC$67,7,FALSE)</f>
        <v>21.027727831929592</v>
      </c>
      <c r="H32" s="18">
        <f>VLOOKUP($A32,'[2]2017'!$V$10:$AC$67,8,FALSE)</f>
        <v>2.7727831929592099</v>
      </c>
      <c r="I32" s="8"/>
      <c r="J32" s="8"/>
      <c r="K32" s="8"/>
      <c r="L32" s="8"/>
      <c r="M32" s="8"/>
      <c r="N32" s="8"/>
      <c r="O32" s="8"/>
    </row>
    <row r="33" spans="1:15" ht="13.5" customHeight="1" x14ac:dyDescent="0.2">
      <c r="A33" s="10" t="s">
        <v>27</v>
      </c>
      <c r="B33" s="19">
        <f>VLOOKUP($A33,'[2]2017'!$V$10:$AC$67,2,FALSE)</f>
        <v>3.6777663698913526E-2</v>
      </c>
      <c r="C33" s="19">
        <f>VLOOKUP($A33,'[2]2017'!$V$10:$AC$67,3,FALSE)</f>
        <v>11.968064728688111</v>
      </c>
      <c r="D33" s="19">
        <f>VLOOKUP($A33,'[2]2017'!$V$10:$AC$67,4,FALSE)</f>
        <v>25.060913005501323</v>
      </c>
      <c r="E33" s="19">
        <f>VLOOKUP($A33,'[2]2017'!$V$10:$AC$67,5,FALSE)</f>
        <v>18.411817889268583</v>
      </c>
      <c r="F33" s="19">
        <f>VLOOKUP($A33,'[2]2017'!$V$10:$AC$67,6,FALSE)</f>
        <v>14.521047550454359</v>
      </c>
      <c r="G33" s="19">
        <f>VLOOKUP($A33,'[2]2017'!$V$10:$AC$67,7,FALSE)</f>
        <v>30.001379162388709</v>
      </c>
      <c r="H33" s="19">
        <f>VLOOKUP($A33,'[2]2017'!$V$10:$AC$67,8,FALSE)</f>
        <v>0</v>
      </c>
      <c r="I33" s="8"/>
      <c r="J33" s="8"/>
      <c r="K33" s="8"/>
      <c r="L33" s="8"/>
      <c r="M33" s="8"/>
      <c r="N33" s="8"/>
      <c r="O33" s="8"/>
    </row>
    <row r="34" spans="1:15" x14ac:dyDescent="0.2">
      <c r="A34" s="7" t="s">
        <v>28</v>
      </c>
      <c r="B34" s="18">
        <f>VLOOKUP($A34,'[2]2017'!$V$10:$AC$67,2,FALSE)</f>
        <v>0.57468600824952498</v>
      </c>
      <c r="C34" s="18">
        <f>VLOOKUP($A34,'[2]2017'!$V$10:$AC$67,3,FALSE)</f>
        <v>10.979283496315521</v>
      </c>
      <c r="D34" s="18">
        <f>VLOOKUP($A34,'[2]2017'!$V$10:$AC$67,4,FALSE)</f>
        <v>16.828103999629235</v>
      </c>
      <c r="E34" s="18">
        <f>VLOOKUP($A34,'[2]2017'!$V$10:$AC$67,5,FALSE)</f>
        <v>15.915094776845715</v>
      </c>
      <c r="F34" s="18">
        <f>VLOOKUP($A34,'[2]2017'!$V$10:$AC$67,6,FALSE)</f>
        <v>16.258052555962369</v>
      </c>
      <c r="G34" s="18">
        <f>VLOOKUP($A34,'[2]2017'!$V$10:$AC$67,7,FALSE)</f>
        <v>39.444779162997634</v>
      </c>
      <c r="H34" s="18">
        <f>VLOOKUP($A34,'[2]2017'!$V$10:$AC$67,8,FALSE)</f>
        <v>0</v>
      </c>
      <c r="I34" s="8"/>
      <c r="J34" s="8"/>
      <c r="K34" s="8"/>
      <c r="L34" s="8"/>
      <c r="M34" s="8"/>
      <c r="N34" s="8"/>
      <c r="O34" s="8"/>
    </row>
    <row r="35" spans="1:15" ht="12.75" customHeight="1" x14ac:dyDescent="0.2">
      <c r="A35" s="10" t="s">
        <v>59</v>
      </c>
      <c r="B35" s="19">
        <f>VLOOKUP($A35,'[2]2017'!$V$10:$AC$67,2,FALSE)</f>
        <v>8.3177375753794969E-2</v>
      </c>
      <c r="C35" s="19">
        <f>VLOOKUP($A35,'[2]2017'!$V$10:$AC$67,3,FALSE)</f>
        <v>12.7989186941152</v>
      </c>
      <c r="D35" s="19">
        <f>VLOOKUP($A35,'[2]2017'!$V$10:$AC$67,4,FALSE)</f>
        <v>19.98336452484924</v>
      </c>
      <c r="E35" s="19">
        <f>VLOOKUP($A35,'[2]2017'!$V$10:$AC$67,5,FALSE)</f>
        <v>17.747972551466002</v>
      </c>
      <c r="F35" s="19">
        <f>VLOOKUP($A35,'[2]2017'!$V$10:$AC$67,6,FALSE)</f>
        <v>14.680806820544811</v>
      </c>
      <c r="G35" s="19">
        <f>VLOOKUP($A35,'[2]2017'!$V$10:$AC$67,7,FALSE)</f>
        <v>34.705760033270948</v>
      </c>
      <c r="H35" s="19">
        <f>VLOOKUP($A35,'[2]2017'!$V$10:$AC$67,8,FALSE)</f>
        <v>0</v>
      </c>
      <c r="I35" s="8"/>
      <c r="J35" s="8"/>
      <c r="K35" s="8"/>
      <c r="L35" s="8"/>
      <c r="M35" s="8"/>
      <c r="N35" s="8"/>
      <c r="O35" s="8"/>
    </row>
    <row r="36" spans="1:15" x14ac:dyDescent="0.2">
      <c r="A36" s="7" t="s">
        <v>31</v>
      </c>
      <c r="B36" s="18">
        <f>VLOOKUP($A36,'[2]2017'!$V$10:$AC$67,2,FALSE)</f>
        <v>0.41893590280687054</v>
      </c>
      <c r="C36" s="18">
        <f>VLOOKUP($A36,'[2]2017'!$V$10:$AC$67,3,FALSE)</f>
        <v>14.997905320485966</v>
      </c>
      <c r="D36" s="18">
        <f>VLOOKUP($A36,'[2]2017'!$V$10:$AC$67,4,FALSE)</f>
        <v>21.281943862589024</v>
      </c>
      <c r="E36" s="18">
        <f>VLOOKUP($A36,'[2]2017'!$V$10:$AC$67,5,FALSE)</f>
        <v>14.704650188521157</v>
      </c>
      <c r="F36" s="18">
        <f>VLOOKUP($A36,'[2]2017'!$V$10:$AC$67,6,FALSE)</f>
        <v>13.866778382907416</v>
      </c>
      <c r="G36" s="18">
        <f>VLOOKUP($A36,'[2]2017'!$V$10:$AC$67,7,FALSE)</f>
        <v>34.729786342689565</v>
      </c>
      <c r="H36" s="18">
        <f>VLOOKUP($A36,'[2]2017'!$V$10:$AC$67,8,FALSE)</f>
        <v>0</v>
      </c>
      <c r="I36" s="8"/>
      <c r="J36" s="8"/>
      <c r="K36" s="8"/>
      <c r="L36" s="8"/>
      <c r="M36" s="8"/>
      <c r="N36" s="8"/>
      <c r="O36" s="8"/>
    </row>
    <row r="37" spans="1:15" x14ac:dyDescent="0.2">
      <c r="A37" s="10" t="s">
        <v>32</v>
      </c>
      <c r="B37" s="19">
        <f>VLOOKUP($A37,'[2]2017'!$V$10:$AC$67,2,FALSE)</f>
        <v>0.2449979583503471</v>
      </c>
      <c r="C37" s="19">
        <f>VLOOKUP($A37,'[2]2017'!$V$10:$AC$67,3,FALSE)</f>
        <v>11.554716210698244</v>
      </c>
      <c r="D37" s="19">
        <f>VLOOKUP($A37,'[2]2017'!$V$10:$AC$67,4,FALSE)</f>
        <v>20.940179665169456</v>
      </c>
      <c r="E37" s="19">
        <f>VLOOKUP($A37,'[2]2017'!$V$10:$AC$67,5,FALSE)</f>
        <v>18.225806451612904</v>
      </c>
      <c r="F37" s="19">
        <f>VLOOKUP($A37,'[2]2017'!$V$10:$AC$67,6,FALSE)</f>
        <v>14.823397305022459</v>
      </c>
      <c r="G37" s="19">
        <f>VLOOKUP($A37,'[2]2017'!$V$10:$AC$67,7,FALSE)</f>
        <v>34.210902409146591</v>
      </c>
      <c r="H37" s="19">
        <f>VLOOKUP($A37,'[2]2017'!$V$10:$AC$67,8,FALSE)</f>
        <v>0</v>
      </c>
      <c r="I37" s="8"/>
      <c r="J37" s="8"/>
      <c r="K37" s="8"/>
      <c r="L37" s="8"/>
      <c r="M37" s="8"/>
      <c r="N37" s="8"/>
      <c r="O37" s="8"/>
    </row>
    <row r="38" spans="1:15" ht="12.75" customHeight="1" x14ac:dyDescent="0.2">
      <c r="A38" s="7" t="s">
        <v>33</v>
      </c>
      <c r="B38" s="18">
        <f>VLOOKUP($A38,'[2]2017'!$V$10:$AC$67,2,FALSE)</f>
        <v>0.5204460966542751</v>
      </c>
      <c r="C38" s="18">
        <f>VLOOKUP($A38,'[2]2017'!$V$10:$AC$67,3,FALSE)</f>
        <v>24.762494836844279</v>
      </c>
      <c r="D38" s="18">
        <f>VLOOKUP($A38,'[2]2017'!$V$10:$AC$67,4,FALSE)</f>
        <v>29.268897149938045</v>
      </c>
      <c r="E38" s="18">
        <f>VLOOKUP($A38,'[2]2017'!$V$10:$AC$67,5,FALSE)</f>
        <v>17.368855844692277</v>
      </c>
      <c r="F38" s="18">
        <f>VLOOKUP($A38,'[2]2017'!$V$10:$AC$67,6,FALSE)</f>
        <v>10.475010326311441</v>
      </c>
      <c r="G38" s="18">
        <f>VLOOKUP($A38,'[2]2017'!$V$10:$AC$67,7,FALSE)</f>
        <v>16.406443618339527</v>
      </c>
      <c r="H38" s="18">
        <f>VLOOKUP($A38,'[2]2017'!$V$10:$AC$67,8,FALSE)</f>
        <v>1.197852127220159</v>
      </c>
      <c r="I38" s="8"/>
      <c r="J38" s="8"/>
      <c r="K38" s="8"/>
      <c r="L38" s="8"/>
      <c r="M38" s="8"/>
      <c r="N38" s="8"/>
      <c r="O38" s="8"/>
    </row>
    <row r="39" spans="1:15" ht="12.75" customHeight="1" x14ac:dyDescent="0.2">
      <c r="A39" s="10" t="s">
        <v>34</v>
      </c>
      <c r="B39" s="19">
        <f>VLOOKUP($A39,'[2]2017'!$V$10:$AC$67,2,FALSE)</f>
        <v>0.2514774299006664</v>
      </c>
      <c r="C39" s="19">
        <f>VLOOKUP($A39,'[2]2017'!$V$10:$AC$67,3,FALSE)</f>
        <v>11.775430655098704</v>
      </c>
      <c r="D39" s="19">
        <f>VLOOKUP($A39,'[2]2017'!$V$10:$AC$67,4,FALSE)</f>
        <v>24.619640387275243</v>
      </c>
      <c r="E39" s="19">
        <f>VLOOKUP($A39,'[2]2017'!$V$10:$AC$67,5,FALSE)</f>
        <v>19.06827612221803</v>
      </c>
      <c r="F39" s="19">
        <f>VLOOKUP($A39,'[2]2017'!$V$10:$AC$67,6,FALSE)</f>
        <v>14.434804476298252</v>
      </c>
      <c r="G39" s="19">
        <f>VLOOKUP($A39,'[2]2017'!$V$10:$AC$67,7,FALSE)</f>
        <v>29.850370929209102</v>
      </c>
      <c r="H39" s="19">
        <f>VLOOKUP($A39,'[2]2017'!$V$10:$AC$67,8,FALSE)</f>
        <v>0</v>
      </c>
      <c r="I39" s="8"/>
      <c r="J39" s="8"/>
      <c r="K39" s="8"/>
      <c r="L39" s="8"/>
      <c r="M39" s="8"/>
      <c r="N39" s="8"/>
      <c r="O39" s="8"/>
    </row>
    <row r="40" spans="1:15" ht="12.75" customHeight="1" x14ac:dyDescent="0.2">
      <c r="A40" s="7" t="s">
        <v>35</v>
      </c>
      <c r="B40" s="18">
        <f>VLOOKUP($A40,'[2]2017'!$V$10:$AC$67,2,FALSE)</f>
        <v>1.0762317869964411</v>
      </c>
      <c r="C40" s="18">
        <f>VLOOKUP($A40,'[2]2017'!$V$10:$AC$67,3,FALSE)</f>
        <v>29.345616808528863</v>
      </c>
      <c r="D40" s="18">
        <f>VLOOKUP($A40,'[2]2017'!$V$10:$AC$67,4,FALSE)</f>
        <v>23.254238344067097</v>
      </c>
      <c r="E40" s="18">
        <f>VLOOKUP($A40,'[2]2017'!$V$10:$AC$67,5,FALSE)</f>
        <v>16.610726495393696</v>
      </c>
      <c r="F40" s="18">
        <f>VLOOKUP($A40,'[2]2017'!$V$10:$AC$67,6,FALSE)</f>
        <v>11.510696124163818</v>
      </c>
      <c r="G40" s="18">
        <f>VLOOKUP($A40,'[2]2017'!$V$10:$AC$67,7,FALSE)</f>
        <v>18.094244262563176</v>
      </c>
      <c r="H40" s="18">
        <f>VLOOKUP($A40,'[2]2017'!$V$10:$AC$67,8,FALSE)</f>
        <v>0.10824617828690464</v>
      </c>
      <c r="I40" s="8"/>
      <c r="J40" s="8"/>
      <c r="K40" s="8"/>
      <c r="L40" s="8"/>
      <c r="M40" s="8"/>
      <c r="N40" s="8"/>
      <c r="O40" s="8"/>
    </row>
    <row r="41" spans="1:15" ht="12.75" customHeight="1" x14ac:dyDescent="0.2">
      <c r="A41" s="10" t="s">
        <v>36</v>
      </c>
      <c r="B41" s="19">
        <v>5.316231382642083E-2</v>
      </c>
      <c r="C41" s="19">
        <v>14.702333234884604</v>
      </c>
      <c r="D41" s="19">
        <v>25.577823720518122</v>
      </c>
      <c r="E41" s="19">
        <v>19.899582296105649</v>
      </c>
      <c r="F41" s="19">
        <v>13.704063119699592</v>
      </c>
      <c r="G41" s="19">
        <v>26.063035314965617</v>
      </c>
      <c r="H41" s="19">
        <v>0</v>
      </c>
      <c r="I41" s="8"/>
      <c r="J41" s="8"/>
      <c r="K41" s="8"/>
      <c r="L41" s="8"/>
      <c r="M41" s="8"/>
      <c r="N41" s="8"/>
      <c r="O41" s="8"/>
    </row>
    <row r="42" spans="1:15" ht="12.75" customHeight="1" x14ac:dyDescent="0.2">
      <c r="A42" s="7" t="s">
        <v>38</v>
      </c>
      <c r="B42" s="18" t="s">
        <v>5</v>
      </c>
      <c r="C42" s="18" t="s">
        <v>5</v>
      </c>
      <c r="D42" s="18" t="s">
        <v>5</v>
      </c>
      <c r="E42" s="18" t="s">
        <v>5</v>
      </c>
      <c r="F42" s="18" t="s">
        <v>5</v>
      </c>
      <c r="G42" s="18" t="s">
        <v>5</v>
      </c>
      <c r="H42" s="18" t="s">
        <v>5</v>
      </c>
      <c r="I42" s="8"/>
      <c r="J42" s="8"/>
      <c r="K42" s="8"/>
      <c r="L42" s="8"/>
      <c r="M42" s="8"/>
      <c r="N42" s="8"/>
      <c r="O42" s="8"/>
    </row>
    <row r="43" spans="1:15" ht="12.75" customHeight="1" x14ac:dyDescent="0.2">
      <c r="A43" s="57" t="s">
        <v>95</v>
      </c>
      <c r="B43" s="58">
        <f>AVERAGE(B32:B41,B22:B30,B12:B20,B10,B6:B8)</f>
        <v>0.80289138807296823</v>
      </c>
      <c r="C43" s="58">
        <f t="shared" ref="C43:H43" si="0">AVERAGE(C32:C41,C22:C30,C12:C20,C10,C6:C8)</f>
        <v>16.198094347964961</v>
      </c>
      <c r="D43" s="58">
        <f t="shared" si="0"/>
        <v>22.771162531099854</v>
      </c>
      <c r="E43" s="58">
        <f t="shared" si="0"/>
        <v>17.705273574923275</v>
      </c>
      <c r="F43" s="58">
        <f t="shared" si="0"/>
        <v>13.482970133340114</v>
      </c>
      <c r="G43" s="58">
        <f t="shared" si="0"/>
        <v>28.346864754604212</v>
      </c>
      <c r="H43" s="58">
        <f t="shared" si="0"/>
        <v>1.2898142385560907</v>
      </c>
      <c r="I43" s="8"/>
      <c r="J43" s="8"/>
      <c r="K43" s="8"/>
      <c r="L43" s="8"/>
      <c r="M43" s="8"/>
      <c r="N43" s="8"/>
      <c r="O43" s="8"/>
    </row>
    <row r="44" spans="1:15" ht="12.75" customHeight="1" x14ac:dyDescent="0.2">
      <c r="A44" s="7" t="s">
        <v>7</v>
      </c>
      <c r="B44" s="18">
        <f>VLOOKUP($A44,'[2]2017'!$V$10:$AC$67,2,FALSE)</f>
        <v>0.50907693785419272</v>
      </c>
      <c r="C44" s="18">
        <f>VLOOKUP($A44,'[2]2017'!$V$10:$AC$67,3,FALSE)</f>
        <v>14.110075881279416</v>
      </c>
      <c r="D44" s="18">
        <f>VLOOKUP($A44,'[2]2017'!$V$10:$AC$67,4,FALSE)</f>
        <v>17.913745077322062</v>
      </c>
      <c r="E44" s="18">
        <f>VLOOKUP($A44,'[2]2017'!$V$10:$AC$67,5,FALSE)</f>
        <v>17.241379310344829</v>
      </c>
      <c r="F44" s="18">
        <f>VLOOKUP($A44,'[2]2017'!$V$10:$AC$67,6,FALSE)</f>
        <v>13.754682547305736</v>
      </c>
      <c r="G44" s="18">
        <f>VLOOKUP($A44,'[2]2017'!$V$10:$AC$67,7,FALSE)</f>
        <v>36.471040245893768</v>
      </c>
      <c r="H44" s="18">
        <f>VLOOKUP($A44,'[2]2017'!$V$10:$AC$67,8,FALSE)</f>
        <v>0</v>
      </c>
      <c r="I44" s="8"/>
      <c r="J44" s="8"/>
      <c r="K44" s="8"/>
      <c r="L44" s="8"/>
      <c r="M44" s="8"/>
      <c r="N44" s="8"/>
      <c r="O44" s="8"/>
    </row>
    <row r="45" spans="1:15" ht="12.75" customHeight="1" x14ac:dyDescent="0.2">
      <c r="A45" s="10" t="s">
        <v>43</v>
      </c>
      <c r="B45" s="19">
        <f>VLOOKUP($A45,'[2]2017'!$V$10:$AC$67,2,FALSE)</f>
        <v>0.57462090981644054</v>
      </c>
      <c r="C45" s="19">
        <f>VLOOKUP($A45,'[2]2017'!$V$10:$AC$67,3,FALSE)</f>
        <v>13.966480446927374</v>
      </c>
      <c r="D45" s="19">
        <f>VLOOKUP($A45,'[2]2017'!$V$10:$AC$67,4,FALSE)</f>
        <v>21.803671189146048</v>
      </c>
      <c r="E45" s="19">
        <f>VLOOKUP($A45,'[2]2017'!$V$10:$AC$67,5,FALSE)</f>
        <v>18.754988028731045</v>
      </c>
      <c r="F45" s="19">
        <f>VLOOKUP($A45,'[2]2017'!$V$10:$AC$67,6,FALSE)</f>
        <v>14.365522745411013</v>
      </c>
      <c r="G45" s="19">
        <f>VLOOKUP($A45,'[2]2017'!$V$10:$AC$67,7,FALSE)</f>
        <v>30.534716679968078</v>
      </c>
      <c r="H45" s="19">
        <f>VLOOKUP($A45,'[2]2017'!$V$10:$AC$67,8,FALSE)</f>
        <v>0</v>
      </c>
      <c r="I45" s="8"/>
      <c r="J45" s="8"/>
      <c r="K45" s="8"/>
      <c r="L45" s="8"/>
      <c r="M45" s="8"/>
      <c r="N45" s="8"/>
      <c r="O45" s="8"/>
    </row>
    <row r="46" spans="1:15" ht="12.75" customHeight="1" x14ac:dyDescent="0.2">
      <c r="A46" s="55" t="s">
        <v>84</v>
      </c>
      <c r="B46" s="56" t="s">
        <v>5</v>
      </c>
      <c r="C46" s="56" t="s">
        <v>5</v>
      </c>
      <c r="D46" s="56" t="s">
        <v>5</v>
      </c>
      <c r="E46" s="56" t="s">
        <v>5</v>
      </c>
      <c r="F46" s="56" t="s">
        <v>5</v>
      </c>
      <c r="G46" s="56" t="s">
        <v>5</v>
      </c>
      <c r="H46" s="56" t="s">
        <v>5</v>
      </c>
      <c r="I46" s="8"/>
      <c r="J46" s="8"/>
      <c r="K46" s="8"/>
      <c r="L46" s="8"/>
      <c r="M46" s="8"/>
      <c r="N46" s="8"/>
      <c r="O46" s="8"/>
    </row>
    <row r="47" spans="1:15" ht="12.75" customHeight="1" x14ac:dyDescent="0.2">
      <c r="A47" s="53" t="s">
        <v>44</v>
      </c>
      <c r="B47" s="54" t="s">
        <v>5</v>
      </c>
      <c r="C47" s="54" t="s">
        <v>5</v>
      </c>
      <c r="D47" s="54" t="s">
        <v>5</v>
      </c>
      <c r="E47" s="54" t="s">
        <v>5</v>
      </c>
      <c r="F47" s="54" t="s">
        <v>5</v>
      </c>
      <c r="G47" s="54" t="s">
        <v>5</v>
      </c>
      <c r="H47" s="54" t="s">
        <v>5</v>
      </c>
      <c r="I47" s="8"/>
      <c r="J47" s="8"/>
      <c r="K47" s="8"/>
      <c r="L47" s="8"/>
      <c r="M47" s="8"/>
      <c r="N47" s="8"/>
      <c r="O47" s="8"/>
    </row>
    <row r="48" spans="1:15" ht="12.75" customHeight="1" x14ac:dyDescent="0.2">
      <c r="A48" s="5" t="s">
        <v>29</v>
      </c>
      <c r="B48" s="21">
        <f>VLOOKUP($A48,'[2]2017'!$V$10:$AC$67,2,FALSE)</f>
        <v>0.60037884868526659</v>
      </c>
      <c r="C48" s="21">
        <f>VLOOKUP($A48,'[2]2017'!$V$10:$AC$67,3,FALSE)</f>
        <v>17.048190836998746</v>
      </c>
      <c r="D48" s="21">
        <f>VLOOKUP($A48,'[2]2017'!$V$10:$AC$67,4,FALSE)</f>
        <v>22.326387774103445</v>
      </c>
      <c r="E48" s="21">
        <f>VLOOKUP($A48,'[2]2017'!$V$10:$AC$67,5,FALSE)</f>
        <v>19.831765499084984</v>
      </c>
      <c r="F48" s="21">
        <f>VLOOKUP($A48,'[2]2017'!$V$10:$AC$67,6,FALSE)</f>
        <v>13.060647895463449</v>
      </c>
      <c r="G48" s="21">
        <f>VLOOKUP($A48,'[2]2017'!$V$10:$AC$67,7,FALSE)</f>
        <v>27.132629145664112</v>
      </c>
      <c r="H48" s="21">
        <f>VLOOKUP($A48,'[2]2017'!$V$10:$AC$67,8,FALSE)</f>
        <v>0</v>
      </c>
    </row>
    <row r="49" spans="1:8" ht="13.5" customHeight="1" x14ac:dyDescent="0.2">
      <c r="A49" s="87" t="s">
        <v>89</v>
      </c>
      <c r="B49" s="87"/>
      <c r="C49" s="87"/>
      <c r="D49" s="87"/>
      <c r="E49" s="87"/>
      <c r="F49" s="87"/>
      <c r="G49" s="87"/>
      <c r="H49" s="87"/>
    </row>
    <row r="50" spans="1:8" ht="12.75" customHeight="1" x14ac:dyDescent="0.2">
      <c r="A50" s="88"/>
      <c r="B50" s="88"/>
      <c r="C50" s="88"/>
      <c r="D50" s="88"/>
      <c r="E50" s="88"/>
      <c r="F50" s="88"/>
      <c r="G50" s="88"/>
      <c r="H50" s="88"/>
    </row>
    <row r="51" spans="1:8" x14ac:dyDescent="0.2">
      <c r="A51" s="63" t="s">
        <v>90</v>
      </c>
      <c r="B51" s="63"/>
      <c r="C51" s="63"/>
      <c r="D51" s="63"/>
      <c r="E51" s="63"/>
      <c r="F51" s="63"/>
      <c r="G51" s="63"/>
      <c r="H51" s="63"/>
    </row>
    <row r="52" spans="1:8" ht="12.75" customHeight="1" x14ac:dyDescent="0.2">
      <c r="A52" s="63"/>
      <c r="B52" s="63"/>
      <c r="C52" s="63"/>
      <c r="D52" s="63"/>
      <c r="E52" s="63"/>
      <c r="F52" s="63"/>
      <c r="G52" s="63"/>
      <c r="H52" s="63"/>
    </row>
    <row r="53" spans="1:8" ht="12.75" customHeight="1" x14ac:dyDescent="0.2">
      <c r="A53" s="63"/>
      <c r="B53" s="63"/>
      <c r="C53" s="63"/>
      <c r="D53" s="63"/>
      <c r="E53" s="63"/>
      <c r="F53" s="63"/>
      <c r="G53" s="63"/>
      <c r="H53" s="63"/>
    </row>
    <row r="54" spans="1:8" ht="12.75" customHeight="1" x14ac:dyDescent="0.2">
      <c r="A54" s="63" t="s">
        <v>91</v>
      </c>
      <c r="B54" s="63"/>
      <c r="C54" s="63"/>
      <c r="D54" s="63"/>
      <c r="E54" s="63"/>
      <c r="F54" s="63"/>
      <c r="G54" s="63"/>
      <c r="H54" s="63"/>
    </row>
    <row r="55" spans="1:8" ht="12.75" customHeight="1" x14ac:dyDescent="0.2">
      <c r="A55" s="63"/>
      <c r="B55" s="63"/>
      <c r="C55" s="63"/>
      <c r="D55" s="63"/>
      <c r="E55" s="63"/>
      <c r="F55" s="63"/>
      <c r="G55" s="63"/>
      <c r="H55" s="63"/>
    </row>
    <row r="56" spans="1:8" ht="12.75" customHeight="1" x14ac:dyDescent="0.2">
      <c r="A56" s="63"/>
      <c r="B56" s="63"/>
      <c r="C56" s="63"/>
      <c r="D56" s="63"/>
      <c r="E56" s="63"/>
      <c r="F56" s="63"/>
      <c r="G56" s="63"/>
      <c r="H56" s="63"/>
    </row>
    <row r="57" spans="1:8" ht="12.75" customHeight="1" x14ac:dyDescent="0.2">
      <c r="A57" s="63"/>
      <c r="B57" s="63"/>
      <c r="C57" s="63"/>
      <c r="D57" s="63"/>
      <c r="E57" s="63"/>
      <c r="F57" s="63"/>
      <c r="G57" s="63"/>
      <c r="H57" s="63"/>
    </row>
    <row r="58" spans="1:8" ht="12.75" customHeight="1" x14ac:dyDescent="0.2">
      <c r="A58" s="63" t="s">
        <v>92</v>
      </c>
      <c r="B58" s="63"/>
      <c r="C58" s="63"/>
      <c r="D58" s="63"/>
      <c r="E58" s="63"/>
      <c r="F58" s="63"/>
      <c r="G58" s="63"/>
      <c r="H58" s="63"/>
    </row>
    <row r="59" spans="1:8" ht="12.75" customHeight="1" x14ac:dyDescent="0.2">
      <c r="A59" s="63"/>
      <c r="B59" s="63"/>
      <c r="C59" s="63"/>
      <c r="D59" s="63"/>
      <c r="E59" s="63"/>
      <c r="F59" s="63"/>
      <c r="G59" s="63"/>
      <c r="H59" s="63"/>
    </row>
    <row r="60" spans="1:8" ht="13.5" customHeight="1" x14ac:dyDescent="0.2">
      <c r="A60" s="63"/>
      <c r="B60" s="63"/>
      <c r="C60" s="63"/>
      <c r="D60" s="63"/>
      <c r="E60" s="63"/>
      <c r="F60" s="63"/>
      <c r="G60" s="63"/>
      <c r="H60" s="63"/>
    </row>
    <row r="61" spans="1:8" ht="13.5" customHeight="1" x14ac:dyDescent="0.25">
      <c r="A61" s="22" t="s">
        <v>49</v>
      </c>
      <c r="B61" s="23"/>
      <c r="C61" s="23"/>
      <c r="D61" s="23"/>
      <c r="E61" s="23"/>
      <c r="F61" s="23"/>
      <c r="G61" s="23"/>
      <c r="H61" s="23"/>
    </row>
    <row r="62" spans="1:8" ht="12.75" customHeight="1" x14ac:dyDescent="0.25">
      <c r="A62" s="24" t="s">
        <v>65</v>
      </c>
      <c r="B62" s="23"/>
      <c r="C62" s="23"/>
      <c r="D62" s="23"/>
      <c r="E62" s="23"/>
      <c r="F62" s="23"/>
      <c r="G62" s="23"/>
      <c r="H62" s="23"/>
    </row>
    <row r="63" spans="1:8" ht="12.75" customHeight="1" x14ac:dyDescent="0.25">
      <c r="A63" s="24" t="s">
        <v>62</v>
      </c>
      <c r="B63" s="23"/>
      <c r="C63" s="23"/>
      <c r="D63" s="23"/>
      <c r="E63" s="23"/>
      <c r="F63" s="12"/>
    </row>
    <row r="64" spans="1:8" ht="12.75" customHeight="1" x14ac:dyDescent="0.25">
      <c r="A64" s="22"/>
      <c r="B64" s="23"/>
      <c r="C64" s="23"/>
      <c r="D64" s="23"/>
      <c r="E64" s="23"/>
      <c r="F64" s="12"/>
    </row>
    <row r="65" spans="1:1" ht="12.75" customHeight="1" x14ac:dyDescent="0.2">
      <c r="A65" s="9"/>
    </row>
    <row r="66" spans="1:1" ht="12.75" customHeight="1" x14ac:dyDescent="0.2">
      <c r="A66" s="9"/>
    </row>
    <row r="67" spans="1:1" ht="13.5" customHeight="1" x14ac:dyDescent="0.2">
      <c r="A67" s="14"/>
    </row>
    <row r="68" spans="1:1" x14ac:dyDescent="0.2">
      <c r="A68" s="14"/>
    </row>
    <row r="69" spans="1:1" x14ac:dyDescent="0.2">
      <c r="A69" s="14"/>
    </row>
    <row r="70" spans="1:1" x14ac:dyDescent="0.2">
      <c r="A70" s="14"/>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8" spans="1:1" x14ac:dyDescent="0.2">
      <c r="A78" s="14"/>
    </row>
    <row r="79" spans="1:1" x14ac:dyDescent="0.2">
      <c r="A79" s="14"/>
    </row>
    <row r="80" spans="1:1"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sheetData>
  <mergeCells count="13">
    <mergeCell ref="A1:H2"/>
    <mergeCell ref="B3:H3"/>
    <mergeCell ref="C4:C5"/>
    <mergeCell ref="G4:G5"/>
    <mergeCell ref="A51:H53"/>
    <mergeCell ref="A49:H50"/>
    <mergeCell ref="A54:H57"/>
    <mergeCell ref="A58:H60"/>
    <mergeCell ref="B4:B5"/>
    <mergeCell ref="H4:H5"/>
    <mergeCell ref="F4:F5"/>
    <mergeCell ref="E4:E5"/>
    <mergeCell ref="D4:D5"/>
  </mergeCells>
  <hyperlinks>
    <hyperlink ref="A62" r:id="rId1" display="for all countries, United Nations Demographic Yearbook "/>
    <hyperlink ref="A6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zoomScaleNormal="100" workbookViewId="0">
      <selection sqref="A1:I2"/>
    </sheetView>
  </sheetViews>
  <sheetFormatPr defaultColWidth="9.140625" defaultRowHeight="12.75" x14ac:dyDescent="0.2"/>
  <cols>
    <col min="1" max="1" width="13.85546875" style="2" customWidth="1"/>
    <col min="2" max="2" width="9.140625" style="2"/>
    <col min="3" max="3" width="2.28515625" style="2" customWidth="1"/>
    <col min="4" max="4" width="9.140625" style="2"/>
    <col min="5" max="7" width="9.28515625" style="2" customWidth="1"/>
    <col min="8" max="8" width="3.140625" style="2" customWidth="1"/>
    <col min="9" max="9" width="9.28515625" style="2" customWidth="1"/>
    <col min="10" max="16384" width="9.140625" style="2"/>
  </cols>
  <sheetData>
    <row r="1" spans="1:10" ht="16.5" customHeight="1" x14ac:dyDescent="0.2">
      <c r="A1" s="85" t="s">
        <v>81</v>
      </c>
      <c r="B1" s="85"/>
      <c r="C1" s="85"/>
      <c r="D1" s="85"/>
      <c r="E1" s="85"/>
      <c r="F1" s="85"/>
      <c r="G1" s="85"/>
      <c r="H1" s="85"/>
      <c r="I1" s="85"/>
    </row>
    <row r="2" spans="1:10" ht="13.5" customHeight="1" thickBot="1" x14ac:dyDescent="0.25">
      <c r="A2" s="86"/>
      <c r="B2" s="86"/>
      <c r="C2" s="86"/>
      <c r="D2" s="86"/>
      <c r="E2" s="86"/>
      <c r="F2" s="86"/>
      <c r="G2" s="86"/>
      <c r="H2" s="86"/>
      <c r="I2" s="86"/>
    </row>
    <row r="3" spans="1:10" ht="12.75" customHeight="1" x14ac:dyDescent="0.2">
      <c r="A3" s="3"/>
      <c r="B3" s="68" t="s">
        <v>45</v>
      </c>
      <c r="C3" s="68"/>
      <c r="D3" s="68"/>
      <c r="E3" s="68"/>
      <c r="F3" s="68"/>
      <c r="G3" s="68"/>
      <c r="H3" s="68"/>
      <c r="I3" s="68"/>
    </row>
    <row r="4" spans="1:10" ht="12.75" customHeight="1" x14ac:dyDescent="0.2">
      <c r="A4" s="3"/>
      <c r="B4" s="71" t="s">
        <v>46</v>
      </c>
      <c r="C4" s="3"/>
      <c r="D4" s="71" t="s">
        <v>47</v>
      </c>
      <c r="E4" s="71"/>
      <c r="F4" s="71"/>
      <c r="G4" s="71"/>
      <c r="H4" s="3"/>
      <c r="I4" s="71" t="s">
        <v>3</v>
      </c>
    </row>
    <row r="5" spans="1:10" ht="12.75" customHeight="1" x14ac:dyDescent="0.2">
      <c r="A5" s="3"/>
      <c r="B5" s="71"/>
      <c r="C5" s="3"/>
      <c r="D5" s="71"/>
      <c r="E5" s="71"/>
      <c r="F5" s="71"/>
      <c r="G5" s="71"/>
      <c r="H5" s="4"/>
      <c r="I5" s="71"/>
    </row>
    <row r="6" spans="1:10" ht="12.75" customHeight="1" x14ac:dyDescent="0.2">
      <c r="A6" s="3"/>
      <c r="B6" s="71"/>
      <c r="C6" s="3"/>
      <c r="D6" s="64" t="s">
        <v>0</v>
      </c>
      <c r="E6" s="69" t="s">
        <v>1</v>
      </c>
      <c r="F6" s="69" t="s">
        <v>48</v>
      </c>
      <c r="G6" s="69" t="s">
        <v>2</v>
      </c>
      <c r="H6" s="4"/>
      <c r="I6" s="16"/>
    </row>
    <row r="7" spans="1:10" x14ac:dyDescent="0.2">
      <c r="A7" s="5"/>
      <c r="B7" s="73"/>
      <c r="C7" s="15"/>
      <c r="D7" s="65"/>
      <c r="E7" s="70"/>
      <c r="F7" s="70"/>
      <c r="G7" s="70"/>
      <c r="H7" s="6"/>
      <c r="I7" s="17"/>
    </row>
    <row r="8" spans="1:10" x14ac:dyDescent="0.2">
      <c r="A8" s="7" t="s">
        <v>4</v>
      </c>
      <c r="B8" s="18">
        <v>52.904225811714802</v>
      </c>
      <c r="C8" s="18"/>
      <c r="D8" s="18">
        <v>47.095774188285198</v>
      </c>
      <c r="E8" s="18">
        <v>18.761217164300863</v>
      </c>
      <c r="F8" s="18">
        <v>20.084842551802904</v>
      </c>
      <c r="G8" s="18">
        <v>8.2497144721814326</v>
      </c>
      <c r="H8" s="18"/>
      <c r="I8" s="18" t="s">
        <v>5</v>
      </c>
      <c r="J8" s="8"/>
    </row>
    <row r="9" spans="1:10" x14ac:dyDescent="0.2">
      <c r="A9" s="10" t="s">
        <v>6</v>
      </c>
      <c r="B9" s="19">
        <v>37.082818294190353</v>
      </c>
      <c r="C9" s="19"/>
      <c r="D9" s="19">
        <v>62.917181705809647</v>
      </c>
      <c r="E9" s="19">
        <v>24.474660074165637</v>
      </c>
      <c r="F9" s="19">
        <v>28.856613102595794</v>
      </c>
      <c r="G9" s="19">
        <v>9.5859085290482078</v>
      </c>
      <c r="H9" s="19"/>
      <c r="I9" s="19" t="s">
        <v>5</v>
      </c>
      <c r="J9" s="8"/>
    </row>
    <row r="10" spans="1:10" x14ac:dyDescent="0.2">
      <c r="A10" s="7" t="s">
        <v>9</v>
      </c>
      <c r="B10" s="18">
        <v>40.997864492331587</v>
      </c>
      <c r="C10" s="18"/>
      <c r="D10" s="18">
        <v>59.002135507668413</v>
      </c>
      <c r="E10" s="18">
        <v>29.819452533488644</v>
      </c>
      <c r="F10" s="18">
        <v>25.761987963502232</v>
      </c>
      <c r="G10" s="18">
        <v>3.4206950106775382</v>
      </c>
      <c r="H10" s="18"/>
      <c r="I10" s="18" t="s">
        <v>5</v>
      </c>
      <c r="J10" s="8"/>
    </row>
    <row r="11" spans="1:10" x14ac:dyDescent="0.2">
      <c r="A11" s="10" t="s">
        <v>10</v>
      </c>
      <c r="B11" s="19">
        <v>45.2302136623533</v>
      </c>
      <c r="C11" s="19"/>
      <c r="D11" s="19">
        <v>54.7697863376467</v>
      </c>
      <c r="E11" s="19">
        <v>30.03310261811616</v>
      </c>
      <c r="F11" s="19">
        <v>20.102317183268131</v>
      </c>
      <c r="G11" s="19">
        <v>4.634366536262414</v>
      </c>
      <c r="H11" s="19"/>
      <c r="I11" s="19" t="s">
        <v>5</v>
      </c>
      <c r="J11" s="8"/>
    </row>
    <row r="12" spans="1:10" x14ac:dyDescent="0.2">
      <c r="A12" s="7" t="s">
        <v>11</v>
      </c>
      <c r="B12" s="18">
        <v>36.965423111919925</v>
      </c>
      <c r="C12" s="18"/>
      <c r="D12" s="18">
        <v>63.034576888080075</v>
      </c>
      <c r="E12" s="18">
        <v>22.118592659993933</v>
      </c>
      <c r="F12" s="18">
        <v>26.357294510160749</v>
      </c>
      <c r="G12" s="18">
        <v>14.558689717925386</v>
      </c>
      <c r="H12" s="18"/>
      <c r="I12" s="18" t="s">
        <v>5</v>
      </c>
      <c r="J12" s="8"/>
    </row>
    <row r="13" spans="1:10" x14ac:dyDescent="0.2">
      <c r="A13" s="10" t="s">
        <v>12</v>
      </c>
      <c r="B13" s="19">
        <v>47.527410874583225</v>
      </c>
      <c r="C13" s="19"/>
      <c r="D13" s="19">
        <v>52.472589125416775</v>
      </c>
      <c r="E13" s="19">
        <v>23.304853808668891</v>
      </c>
      <c r="F13" s="19">
        <v>21.665811746601694</v>
      </c>
      <c r="G13" s="19">
        <v>6.1177545524493464</v>
      </c>
      <c r="H13" s="19"/>
      <c r="I13" s="19" t="s">
        <v>5</v>
      </c>
      <c r="J13" s="8"/>
    </row>
    <row r="14" spans="1:10" x14ac:dyDescent="0.2">
      <c r="A14" s="7" t="s">
        <v>13</v>
      </c>
      <c r="B14" s="18">
        <v>49.784798114304955</v>
      </c>
      <c r="C14" s="18"/>
      <c r="D14" s="18">
        <v>50.215201885695045</v>
      </c>
      <c r="E14" s="18">
        <v>26.443811797838794</v>
      </c>
      <c r="F14" s="18">
        <v>18.774910460097345</v>
      </c>
      <c r="G14" s="18">
        <v>4.9964796277589008</v>
      </c>
      <c r="H14" s="18"/>
      <c r="I14" s="18" t="s">
        <v>5</v>
      </c>
      <c r="J14" s="8"/>
    </row>
    <row r="15" spans="1:10" x14ac:dyDescent="0.2">
      <c r="A15" s="10" t="s">
        <v>14</v>
      </c>
      <c r="B15" s="19">
        <v>23.861936950409763</v>
      </c>
      <c r="C15" s="19"/>
      <c r="D15" s="19">
        <v>76.138063049590244</v>
      </c>
      <c r="E15" s="19">
        <v>29.084165819225937</v>
      </c>
      <c r="F15" s="19">
        <v>31.387210623915774</v>
      </c>
      <c r="G15" s="19">
        <v>7.884189746964168</v>
      </c>
      <c r="H15" s="19"/>
      <c r="I15" s="19">
        <v>7.7824968594843575</v>
      </c>
      <c r="J15" s="8"/>
    </row>
    <row r="16" spans="1:10" x14ac:dyDescent="0.2">
      <c r="A16" s="7" t="s">
        <v>15</v>
      </c>
      <c r="B16" s="18">
        <v>46.228710462287104</v>
      </c>
      <c r="C16" s="18"/>
      <c r="D16" s="18">
        <v>53.771289537712896</v>
      </c>
      <c r="E16" s="18">
        <v>29.872938632062716</v>
      </c>
      <c r="F16" s="18">
        <v>19.037577723709109</v>
      </c>
      <c r="G16" s="18">
        <v>4.8607731819410649</v>
      </c>
      <c r="H16" s="18"/>
      <c r="I16" s="18" t="s">
        <v>5</v>
      </c>
      <c r="J16" s="8"/>
    </row>
    <row r="17" spans="1:10" x14ac:dyDescent="0.2">
      <c r="A17" s="10" t="s">
        <v>16</v>
      </c>
      <c r="B17" s="19">
        <v>40.891472868217058</v>
      </c>
      <c r="C17" s="19"/>
      <c r="D17" s="19">
        <v>59.108527131782942</v>
      </c>
      <c r="E17" s="19">
        <v>25</v>
      </c>
      <c r="F17" s="19">
        <v>25.387596899224807</v>
      </c>
      <c r="G17" s="19">
        <v>8.720930232558139</v>
      </c>
      <c r="H17" s="19"/>
      <c r="I17" s="19" t="s">
        <v>5</v>
      </c>
      <c r="J17" s="8"/>
    </row>
    <row r="18" spans="1:10" x14ac:dyDescent="0.2">
      <c r="A18" s="7" t="s">
        <v>83</v>
      </c>
      <c r="B18" s="18">
        <v>37.411431270666036</v>
      </c>
      <c r="C18" s="18"/>
      <c r="D18" s="18">
        <v>62.588568729333964</v>
      </c>
      <c r="E18" s="18">
        <v>22.423915243943586</v>
      </c>
      <c r="F18" s="18">
        <v>22.410419056616508</v>
      </c>
      <c r="G18" s="18">
        <v>17.75423442877387</v>
      </c>
      <c r="H18" s="18"/>
      <c r="I18" s="18" t="s">
        <v>5</v>
      </c>
      <c r="J18" s="8"/>
    </row>
    <row r="19" spans="1:10" x14ac:dyDescent="0.2">
      <c r="A19" s="10" t="s">
        <v>17</v>
      </c>
      <c r="B19" s="19">
        <v>70.723544604639315</v>
      </c>
      <c r="C19" s="19"/>
      <c r="D19" s="19">
        <v>29.276455395360685</v>
      </c>
      <c r="E19" s="19">
        <v>19.93355078878124</v>
      </c>
      <c r="F19" s="19">
        <v>8.1109265299688378</v>
      </c>
      <c r="G19" s="19">
        <v>0.73845929985812853</v>
      </c>
      <c r="H19" s="19"/>
      <c r="I19" s="19">
        <v>0.49351877675247668</v>
      </c>
      <c r="J19" s="8"/>
    </row>
    <row r="20" spans="1:10" x14ac:dyDescent="0.2">
      <c r="A20" s="7" t="s">
        <v>18</v>
      </c>
      <c r="B20" s="18">
        <v>41.865713128115253</v>
      </c>
      <c r="C20" s="18"/>
      <c r="D20" s="18">
        <v>58.134286871884747</v>
      </c>
      <c r="E20" s="18">
        <v>26.928041759712052</v>
      </c>
      <c r="F20" s="18">
        <v>22.22018072005352</v>
      </c>
      <c r="G20" s="18">
        <v>8.9860643921191734</v>
      </c>
      <c r="I20" s="18" t="s">
        <v>5</v>
      </c>
      <c r="J20" s="8"/>
    </row>
    <row r="21" spans="1:10" x14ac:dyDescent="0.2">
      <c r="A21" s="10" t="s">
        <v>19</v>
      </c>
      <c r="B21" s="19">
        <v>53.01148283095948</v>
      </c>
      <c r="C21" s="19"/>
      <c r="D21" s="19">
        <v>46.98851716904052</v>
      </c>
      <c r="E21" s="19">
        <v>24.8150601744507</v>
      </c>
      <c r="F21" s="19">
        <v>17.176401310220456</v>
      </c>
      <c r="G21" s="19">
        <v>3.4347282028633472</v>
      </c>
      <c r="H21" s="19"/>
      <c r="I21" s="19">
        <v>1.5623274815060175</v>
      </c>
      <c r="J21" s="8"/>
    </row>
    <row r="22" spans="1:10" ht="12.75" customHeight="1" x14ac:dyDescent="0.2">
      <c r="A22" s="7" t="s">
        <v>20</v>
      </c>
      <c r="B22" s="18">
        <v>45.638945233265723</v>
      </c>
      <c r="C22" s="18"/>
      <c r="D22" s="18">
        <v>54.361054766734277</v>
      </c>
      <c r="E22" s="18">
        <v>37.768762677484787</v>
      </c>
      <c r="F22" s="18">
        <v>13.894523326572008</v>
      </c>
      <c r="G22" s="18">
        <v>2.6977687626774847</v>
      </c>
      <c r="H22" s="18"/>
      <c r="I22" s="18" t="s">
        <v>5</v>
      </c>
      <c r="J22" s="8"/>
    </row>
    <row r="23" spans="1:10" ht="12.75" customHeight="1" x14ac:dyDescent="0.2">
      <c r="A23" s="10" t="s">
        <v>21</v>
      </c>
      <c r="B23" s="19">
        <v>46.478046489786337</v>
      </c>
      <c r="C23" s="19"/>
      <c r="D23" s="19">
        <v>53.521953510213663</v>
      </c>
      <c r="E23" s="19">
        <v>34.151209204038508</v>
      </c>
      <c r="F23" s="19">
        <v>16.471002582765905</v>
      </c>
      <c r="G23" s="19">
        <v>2.8997417234092508</v>
      </c>
      <c r="H23" s="19"/>
      <c r="I23" s="19" t="s">
        <v>5</v>
      </c>
      <c r="J23" s="8"/>
    </row>
    <row r="24" spans="1:10" ht="12.75" customHeight="1" x14ac:dyDescent="0.2">
      <c r="A24" s="7" t="s">
        <v>22</v>
      </c>
      <c r="B24" s="18">
        <v>45.050335570469798</v>
      </c>
      <c r="C24" s="18"/>
      <c r="D24" s="18">
        <v>54.949664429530202</v>
      </c>
      <c r="E24" s="18">
        <v>27.097315436241608</v>
      </c>
      <c r="F24" s="18">
        <v>22.651006711409398</v>
      </c>
      <c r="G24" s="18">
        <v>5.201342281879195</v>
      </c>
      <c r="H24" s="18"/>
      <c r="I24" s="18" t="s">
        <v>5</v>
      </c>
      <c r="J24" s="8"/>
    </row>
    <row r="25" spans="1:10" ht="12.75" customHeight="1" x14ac:dyDescent="0.2">
      <c r="A25" s="10" t="s">
        <v>23</v>
      </c>
      <c r="B25" s="19">
        <v>45.956457809609638</v>
      </c>
      <c r="C25" s="19"/>
      <c r="D25" s="19">
        <v>54.043542190390362</v>
      </c>
      <c r="E25" s="19">
        <v>25.125863085356514</v>
      </c>
      <c r="F25" s="19">
        <v>19.255188676049084</v>
      </c>
      <c r="G25" s="19">
        <v>7.5565282793855575</v>
      </c>
      <c r="H25" s="19"/>
      <c r="I25" s="19" t="s">
        <v>5</v>
      </c>
      <c r="J25" s="8"/>
    </row>
    <row r="26" spans="1:10" ht="12.75" customHeight="1" x14ac:dyDescent="0.2">
      <c r="A26" s="7" t="s">
        <v>24</v>
      </c>
      <c r="B26" s="18">
        <v>44.322088525999142</v>
      </c>
      <c r="C26" s="18"/>
      <c r="D26" s="18">
        <v>55.677911474000858</v>
      </c>
      <c r="E26" s="18">
        <v>21.583584013751612</v>
      </c>
      <c r="F26" s="18">
        <v>25.827245380318004</v>
      </c>
      <c r="G26" s="18">
        <v>8.2670820799312406</v>
      </c>
      <c r="H26" s="18"/>
      <c r="I26" s="18" t="s">
        <v>5</v>
      </c>
      <c r="J26" s="8"/>
    </row>
    <row r="27" spans="1:10" ht="12.75" customHeight="1" x14ac:dyDescent="0.2">
      <c r="A27" s="10" t="s">
        <v>25</v>
      </c>
      <c r="B27" s="19">
        <v>57.767168564083725</v>
      </c>
      <c r="C27" s="19"/>
      <c r="D27" s="19">
        <v>42.232831435916275</v>
      </c>
      <c r="E27" s="19">
        <v>17.407271391847225</v>
      </c>
      <c r="F27" s="19">
        <v>18.36210062431142</v>
      </c>
      <c r="G27" s="19">
        <v>6.3532868160117522</v>
      </c>
      <c r="H27" s="19"/>
      <c r="I27" s="19" t="s">
        <v>5</v>
      </c>
      <c r="J27" s="8"/>
    </row>
    <row r="28" spans="1:10" ht="12.75" customHeight="1" x14ac:dyDescent="0.2">
      <c r="A28" s="7" t="s">
        <v>26</v>
      </c>
      <c r="B28" s="18">
        <v>44.134867756915</v>
      </c>
      <c r="C28" s="18"/>
      <c r="D28" s="18">
        <v>55.865132243085</v>
      </c>
      <c r="E28" s="18">
        <v>23.924894003634162</v>
      </c>
      <c r="F28" s="18">
        <v>23.90470421966485</v>
      </c>
      <c r="G28" s="18">
        <v>8.0355340197859881</v>
      </c>
      <c r="H28" s="18"/>
      <c r="I28" s="18" t="s">
        <v>5</v>
      </c>
      <c r="J28" s="8"/>
    </row>
    <row r="29" spans="1:10" ht="12.75" customHeight="1" x14ac:dyDescent="0.2">
      <c r="A29" s="10" t="s">
        <v>27</v>
      </c>
      <c r="B29" s="19">
        <v>41.359547634736501</v>
      </c>
      <c r="C29" s="19"/>
      <c r="D29" s="19">
        <v>58.640452365263499</v>
      </c>
      <c r="E29" s="19">
        <v>35.597713655240049</v>
      </c>
      <c r="F29" s="19">
        <v>19.545795853318417</v>
      </c>
      <c r="G29" s="19">
        <v>3.496942856705028</v>
      </c>
      <c r="H29" s="19"/>
      <c r="I29" s="19" t="s">
        <v>5</v>
      </c>
      <c r="J29" s="8"/>
    </row>
    <row r="30" spans="1:10" ht="12.75" customHeight="1" x14ac:dyDescent="0.2">
      <c r="A30" s="7" t="s">
        <v>28</v>
      </c>
      <c r="B30" s="18">
        <v>29.451297696423044</v>
      </c>
      <c r="C30" s="18"/>
      <c r="D30" s="18">
        <v>70.54870230357696</v>
      </c>
      <c r="E30" s="18">
        <v>39.536631737188834</v>
      </c>
      <c r="F30" s="18">
        <v>24.852986691426803</v>
      </c>
      <c r="G30" s="18">
        <v>6.1590838749613122</v>
      </c>
      <c r="I30" s="18" t="s">
        <v>5</v>
      </c>
      <c r="J30" s="8"/>
    </row>
    <row r="31" spans="1:10" ht="12.75" customHeight="1" x14ac:dyDescent="0.2">
      <c r="A31" s="10" t="s">
        <v>30</v>
      </c>
      <c r="B31" s="19">
        <v>40.320232896652108</v>
      </c>
      <c r="C31" s="19"/>
      <c r="D31" s="19">
        <v>59.679767103347892</v>
      </c>
      <c r="E31" s="19">
        <v>33.905177791640675</v>
      </c>
      <c r="F31" s="19">
        <v>21.293408192971512</v>
      </c>
      <c r="G31" s="19">
        <v>4.4811811187357042</v>
      </c>
      <c r="H31" s="19"/>
      <c r="I31" s="19" t="s">
        <v>5</v>
      </c>
      <c r="J31" s="8"/>
    </row>
    <row r="32" spans="1:10" ht="12.75" customHeight="1" x14ac:dyDescent="0.2">
      <c r="A32" s="7" t="s">
        <v>31</v>
      </c>
      <c r="B32" s="18">
        <v>49.392542940930042</v>
      </c>
      <c r="C32" s="18"/>
      <c r="D32" s="18">
        <v>50.607457059069958</v>
      </c>
      <c r="E32" s="18">
        <v>24.926686217008797</v>
      </c>
      <c r="F32" s="18">
        <v>20.863007959782152</v>
      </c>
      <c r="G32" s="18">
        <v>4.8177628822790117</v>
      </c>
      <c r="H32" s="18"/>
      <c r="I32" s="18" t="s">
        <v>5</v>
      </c>
      <c r="J32" s="8"/>
    </row>
    <row r="33" spans="1:10" ht="13.5" customHeight="1" x14ac:dyDescent="0.2">
      <c r="A33" s="10" t="s">
        <v>32</v>
      </c>
      <c r="B33" s="19">
        <v>48.653532053899553</v>
      </c>
      <c r="C33" s="19"/>
      <c r="D33" s="19">
        <v>51.346467946100447</v>
      </c>
      <c r="E33" s="19">
        <v>27.010004083299304</v>
      </c>
      <c r="F33" s="19">
        <v>21.502654144548796</v>
      </c>
      <c r="G33" s="19">
        <v>2.8348305430788074</v>
      </c>
      <c r="H33" s="19"/>
      <c r="I33" s="19" t="s">
        <v>5</v>
      </c>
      <c r="J33" s="8"/>
    </row>
    <row r="34" spans="1:10" ht="13.5" customHeight="1" x14ac:dyDescent="0.2">
      <c r="A34" s="7" t="s">
        <v>33</v>
      </c>
      <c r="B34" s="18">
        <v>42.677439643911171</v>
      </c>
      <c r="C34" s="18"/>
      <c r="D34" s="18">
        <v>57.322560356088829</v>
      </c>
      <c r="E34" s="18">
        <v>23.397358362765495</v>
      </c>
      <c r="F34" s="18">
        <v>22.855484058251488</v>
      </c>
      <c r="G34" s="18">
        <v>10.319802602931926</v>
      </c>
      <c r="H34" s="18"/>
      <c r="I34" s="18">
        <v>0.74991533213991968</v>
      </c>
      <c r="J34" s="8"/>
    </row>
    <row r="35" spans="1:10" ht="13.5" customHeight="1" x14ac:dyDescent="0.2">
      <c r="A35" s="10" t="s">
        <v>34</v>
      </c>
      <c r="B35" s="19">
        <v>54.721488746385013</v>
      </c>
      <c r="C35" s="19"/>
      <c r="D35" s="19">
        <v>45.278511253614987</v>
      </c>
      <c r="E35" s="19">
        <v>22.928454671193261</v>
      </c>
      <c r="F35" s="19">
        <v>18.276122218030931</v>
      </c>
      <c r="G35" s="19">
        <v>4.0739343643907961</v>
      </c>
      <c r="H35" s="19"/>
      <c r="I35" s="19" t="s">
        <v>5</v>
      </c>
      <c r="J35" s="8"/>
    </row>
    <row r="36" spans="1:10" x14ac:dyDescent="0.2">
      <c r="A36" s="7" t="s">
        <v>35</v>
      </c>
      <c r="B36" s="18">
        <v>45.289733745551395</v>
      </c>
      <c r="C36" s="18"/>
      <c r="D36" s="18">
        <v>54.710266254448605</v>
      </c>
      <c r="E36" s="18">
        <v>31.710678991675167</v>
      </c>
      <c r="F36" s="18">
        <v>17.838814431785437</v>
      </c>
      <c r="G36" s="18">
        <v>5.1607728309879999</v>
      </c>
      <c r="H36" s="18"/>
      <c r="I36" s="18" t="s">
        <v>5</v>
      </c>
      <c r="J36" s="8"/>
    </row>
    <row r="37" spans="1:10" ht="12.75" customHeight="1" x14ac:dyDescent="0.2">
      <c r="A37" s="10" t="s">
        <v>36</v>
      </c>
      <c r="B37" s="19">
        <v>38.866682146885154</v>
      </c>
      <c r="C37" s="19"/>
      <c r="D37" s="19">
        <v>61.133317853114846</v>
      </c>
      <c r="E37" s="19">
        <v>21.561732899887215</v>
      </c>
      <c r="F37" s="19">
        <v>19.684203542758574</v>
      </c>
      <c r="G37" s="19">
        <v>7.6560737742984148</v>
      </c>
      <c r="H37" s="19"/>
      <c r="I37" s="19" t="s">
        <v>5</v>
      </c>
      <c r="J37" s="8"/>
    </row>
    <row r="38" spans="1:10" x14ac:dyDescent="0.2">
      <c r="A38" s="60" t="s">
        <v>53</v>
      </c>
      <c r="B38" s="61">
        <f t="shared" ref="B38:G38" si="0">AVERAGE(B8:B14,B16:B18,B20,B22:B33,B35:B37)</f>
        <v>44.395886534702903</v>
      </c>
      <c r="C38" s="61"/>
      <c r="D38" s="61">
        <f t="shared" si="0"/>
        <v>55.604113465297083</v>
      </c>
      <c r="E38" s="61">
        <f t="shared" si="0"/>
        <v>27.054483313529964</v>
      </c>
      <c r="F38" s="61">
        <f t="shared" si="0"/>
        <v>21.341627556667159</v>
      </c>
      <c r="G38" s="61">
        <f t="shared" si="0"/>
        <v>6.5991337265466532</v>
      </c>
      <c r="H38" s="61"/>
      <c r="I38" s="61" t="s">
        <v>5</v>
      </c>
      <c r="J38" s="8"/>
    </row>
    <row r="39" spans="1:10" x14ac:dyDescent="0.2">
      <c r="A39" s="10" t="s">
        <v>7</v>
      </c>
      <c r="B39" s="19">
        <v>54.413600998943423</v>
      </c>
      <c r="C39" s="19"/>
      <c r="D39" s="19">
        <v>45.586399001056577</v>
      </c>
      <c r="E39" s="19">
        <v>32.523292671213142</v>
      </c>
      <c r="F39" s="19">
        <v>12.217846508500624</v>
      </c>
      <c r="G39" s="19">
        <v>0.84525982134281052</v>
      </c>
      <c r="H39" s="19"/>
      <c r="I39" s="19" t="s">
        <v>5</v>
      </c>
      <c r="J39" s="8"/>
    </row>
    <row r="40" spans="1:10" ht="12.75" customHeight="1" x14ac:dyDescent="0.2">
      <c r="A40" s="7" t="s">
        <v>43</v>
      </c>
      <c r="B40" s="18">
        <v>40.782122905027933</v>
      </c>
      <c r="C40" s="18"/>
      <c r="D40" s="18">
        <v>59.217877094972067</v>
      </c>
      <c r="E40" s="18">
        <v>31.731843575418996</v>
      </c>
      <c r="F40" s="18">
        <v>22.186751795690345</v>
      </c>
      <c r="G40" s="18">
        <v>5.2992817238627294</v>
      </c>
      <c r="H40" s="18"/>
      <c r="I40" s="18" t="s">
        <v>5</v>
      </c>
      <c r="J40" s="8"/>
    </row>
    <row r="41" spans="1:10" ht="12.75" customHeight="1" x14ac:dyDescent="0.2">
      <c r="A41" s="10" t="s">
        <v>84</v>
      </c>
      <c r="B41" s="19">
        <v>46.303901437371664</v>
      </c>
      <c r="C41" s="19"/>
      <c r="D41" s="19">
        <v>53.696098562628336</v>
      </c>
      <c r="E41" s="19">
        <v>28.02874743326489</v>
      </c>
      <c r="F41" s="19">
        <v>16.837782340862422</v>
      </c>
      <c r="G41" s="19">
        <v>4.6714579055441474</v>
      </c>
      <c r="H41" s="19"/>
      <c r="I41" s="19" t="s">
        <v>5</v>
      </c>
      <c r="J41" s="8"/>
    </row>
    <row r="42" spans="1:10" ht="12.75" customHeight="1" x14ac:dyDescent="0.2">
      <c r="A42" s="7" t="s">
        <v>29</v>
      </c>
      <c r="B42" s="18">
        <v>58.593122933187793</v>
      </c>
      <c r="C42" s="18"/>
      <c r="D42" s="18">
        <v>41.406877066812207</v>
      </c>
      <c r="E42" s="18">
        <v>27.521109577166342</v>
      </c>
      <c r="F42" s="18">
        <v>11.631938870517224</v>
      </c>
      <c r="G42" s="18">
        <v>2.2538286191286483</v>
      </c>
      <c r="H42" s="18"/>
      <c r="I42" s="18" t="s">
        <v>5</v>
      </c>
    </row>
    <row r="43" spans="1:10" ht="12.75" customHeight="1" x14ac:dyDescent="0.2">
      <c r="A43" s="72" t="s">
        <v>82</v>
      </c>
      <c r="B43" s="72"/>
      <c r="C43" s="72"/>
      <c r="D43" s="72"/>
      <c r="E43" s="72"/>
      <c r="F43" s="72"/>
      <c r="G43" s="72"/>
      <c r="H43" s="72"/>
      <c r="I43" s="72"/>
    </row>
    <row r="44" spans="1:10" ht="12.75" customHeight="1" x14ac:dyDescent="0.2">
      <c r="A44" s="89"/>
      <c r="B44" s="89"/>
      <c r="C44" s="89"/>
      <c r="D44" s="89"/>
      <c r="E44" s="89"/>
      <c r="F44" s="89"/>
      <c r="G44" s="89"/>
      <c r="H44" s="89"/>
      <c r="I44" s="89"/>
    </row>
    <row r="45" spans="1:10" ht="12.75" customHeight="1" x14ac:dyDescent="0.2">
      <c r="A45" s="89"/>
      <c r="B45" s="89"/>
      <c r="C45" s="89"/>
      <c r="D45" s="89"/>
      <c r="E45" s="89"/>
      <c r="F45" s="89"/>
      <c r="G45" s="89"/>
      <c r="H45" s="89"/>
      <c r="I45" s="89"/>
    </row>
    <row r="46" spans="1:10" ht="12.75" customHeight="1" x14ac:dyDescent="0.2">
      <c r="A46" s="89"/>
      <c r="B46" s="89"/>
      <c r="C46" s="89"/>
      <c r="D46" s="89"/>
      <c r="E46" s="89"/>
      <c r="F46" s="89"/>
      <c r="G46" s="89"/>
      <c r="H46" s="89"/>
      <c r="I46" s="89"/>
    </row>
    <row r="47" spans="1:10" ht="12.75" customHeight="1" x14ac:dyDescent="0.2">
      <c r="A47" s="89"/>
      <c r="B47" s="89"/>
      <c r="C47" s="89"/>
      <c r="D47" s="89"/>
      <c r="E47" s="89"/>
      <c r="F47" s="89"/>
      <c r="G47" s="89"/>
      <c r="H47" s="89"/>
      <c r="I47" s="89"/>
    </row>
    <row r="48" spans="1:10" ht="12.75" customHeight="1" x14ac:dyDescent="0.2">
      <c r="A48" s="89"/>
      <c r="B48" s="89"/>
      <c r="C48" s="89"/>
      <c r="D48" s="89"/>
      <c r="E48" s="89"/>
      <c r="F48" s="89"/>
      <c r="G48" s="89"/>
      <c r="H48" s="89"/>
      <c r="I48" s="89"/>
    </row>
    <row r="49" spans="1:9" ht="12.75" customHeight="1" x14ac:dyDescent="0.2">
      <c r="A49" s="89"/>
      <c r="B49" s="89"/>
      <c r="C49" s="89"/>
      <c r="D49" s="89"/>
      <c r="E49" s="89"/>
      <c r="F49" s="89"/>
      <c r="G49" s="89"/>
      <c r="H49" s="89"/>
      <c r="I49" s="89"/>
    </row>
    <row r="50" spans="1:9" ht="12.75" customHeight="1" x14ac:dyDescent="0.2">
      <c r="A50" s="89"/>
      <c r="B50" s="89"/>
      <c r="C50" s="89"/>
      <c r="D50" s="89"/>
      <c r="E50" s="89"/>
      <c r="F50" s="89"/>
      <c r="G50" s="89"/>
      <c r="H50" s="89"/>
      <c r="I50" s="89"/>
    </row>
    <row r="51" spans="1:9" ht="12.75" customHeight="1" x14ac:dyDescent="0.25">
      <c r="A51" s="63" t="s">
        <v>85</v>
      </c>
      <c r="B51" s="63"/>
      <c r="C51" s="63"/>
      <c r="D51" s="63"/>
      <c r="E51" s="63"/>
      <c r="F51" s="63"/>
      <c r="G51" s="63"/>
      <c r="H51" s="63"/>
      <c r="I51" s="63"/>
    </row>
    <row r="52" spans="1:9" ht="12.75" customHeight="1" x14ac:dyDescent="0.25">
      <c r="A52" s="63" t="s">
        <v>72</v>
      </c>
      <c r="B52" s="63"/>
      <c r="C52" s="63"/>
      <c r="D52" s="63"/>
      <c r="E52" s="63"/>
      <c r="F52" s="63"/>
      <c r="G52" s="63"/>
      <c r="H52" s="63"/>
      <c r="I52" s="63"/>
    </row>
    <row r="53" spans="1:9" ht="12.75" customHeight="1" x14ac:dyDescent="0.25">
      <c r="A53" s="59" t="s">
        <v>86</v>
      </c>
      <c r="B53" s="23"/>
      <c r="C53" s="23"/>
      <c r="D53" s="23"/>
      <c r="E53" s="23"/>
      <c r="F53" s="23"/>
      <c r="G53" s="23"/>
      <c r="H53" s="23"/>
      <c r="I53" s="23"/>
    </row>
    <row r="54" spans="1:9" ht="12.75" customHeight="1" x14ac:dyDescent="0.2">
      <c r="A54" s="63" t="s">
        <v>87</v>
      </c>
      <c r="B54" s="63"/>
      <c r="C54" s="63"/>
      <c r="D54" s="63"/>
      <c r="E54" s="63"/>
      <c r="F54" s="63"/>
      <c r="G54" s="63"/>
      <c r="H54" s="63"/>
      <c r="I54" s="63"/>
    </row>
    <row r="55" spans="1:9" ht="12.75" customHeight="1" x14ac:dyDescent="0.2">
      <c r="A55" s="63"/>
      <c r="B55" s="63"/>
      <c r="C55" s="63"/>
      <c r="D55" s="63"/>
      <c r="E55" s="63"/>
      <c r="F55" s="63"/>
      <c r="G55" s="63"/>
      <c r="H55" s="63"/>
      <c r="I55" s="63"/>
    </row>
    <row r="56" spans="1:9" ht="13.5" customHeight="1" x14ac:dyDescent="0.2">
      <c r="A56" s="13"/>
    </row>
    <row r="57" spans="1:9" ht="12.75" customHeight="1" x14ac:dyDescent="0.2">
      <c r="A57" s="9"/>
    </row>
    <row r="58" spans="1:9" ht="12.75" customHeight="1" x14ac:dyDescent="0.2">
      <c r="A58" s="9"/>
    </row>
    <row r="59" spans="1:9" ht="12.75" customHeight="1" x14ac:dyDescent="0.2">
      <c r="A59" s="14"/>
    </row>
    <row r="60" spans="1:9" ht="12.75" customHeight="1" x14ac:dyDescent="0.2">
      <c r="A60" s="14"/>
    </row>
    <row r="61" spans="1:9" ht="12.75" customHeight="1" x14ac:dyDescent="0.2">
      <c r="A61" s="14"/>
    </row>
    <row r="62" spans="1:9" ht="13.5" customHeight="1" x14ac:dyDescent="0.2">
      <c r="A62" s="14"/>
    </row>
    <row r="63" spans="1:9" ht="13.5" customHeight="1" x14ac:dyDescent="0.2">
      <c r="A63" s="14"/>
    </row>
    <row r="64" spans="1:9" ht="12.75" customHeight="1" x14ac:dyDescent="0.2">
      <c r="A64" s="14"/>
    </row>
    <row r="65" spans="1:1" ht="12.75" customHeight="1" x14ac:dyDescent="0.2">
      <c r="A65" s="14"/>
    </row>
    <row r="66" spans="1:1" ht="12.75" customHeight="1" x14ac:dyDescent="0.2">
      <c r="A66" s="14"/>
    </row>
    <row r="67" spans="1:1" ht="12.75" customHeight="1" x14ac:dyDescent="0.2">
      <c r="A67" s="14"/>
    </row>
    <row r="68" spans="1:1" ht="12.75" customHeight="1" x14ac:dyDescent="0.2">
      <c r="A68" s="14"/>
    </row>
    <row r="69" spans="1:1" ht="13.5" customHeight="1" x14ac:dyDescent="0.2"/>
    <row r="70" spans="1:1" x14ac:dyDescent="0.2">
      <c r="A70" s="14"/>
    </row>
    <row r="71" spans="1:1" x14ac:dyDescent="0.2">
      <c r="A71" s="14"/>
    </row>
    <row r="72" spans="1:1" x14ac:dyDescent="0.2">
      <c r="A72" s="14"/>
    </row>
    <row r="73" spans="1:1" x14ac:dyDescent="0.2">
      <c r="A73" s="14"/>
    </row>
    <row r="74" spans="1:1" x14ac:dyDescent="0.2">
      <c r="A74" s="14"/>
    </row>
    <row r="75" spans="1:1" x14ac:dyDescent="0.2">
      <c r="A75" s="14"/>
    </row>
    <row r="76" spans="1:1" x14ac:dyDescent="0.2">
      <c r="A76" s="14"/>
    </row>
    <row r="77" spans="1:1" x14ac:dyDescent="0.2">
      <c r="A77" s="14"/>
    </row>
    <row r="78" spans="1:1" x14ac:dyDescent="0.2">
      <c r="A78" s="14"/>
    </row>
    <row r="79" spans="1:1" x14ac:dyDescent="0.2">
      <c r="A79" s="14"/>
    </row>
  </sheetData>
  <mergeCells count="13">
    <mergeCell ref="A54:I55"/>
    <mergeCell ref="A1:I2"/>
    <mergeCell ref="A43:I50"/>
    <mergeCell ref="B3:I3"/>
    <mergeCell ref="B4:B7"/>
    <mergeCell ref="D4:G5"/>
    <mergeCell ref="D6:D7"/>
    <mergeCell ref="E6:E7"/>
    <mergeCell ref="A51:I51"/>
    <mergeCell ref="A52:I52"/>
    <mergeCell ref="F6:F7"/>
    <mergeCell ref="G6:G7"/>
    <mergeCell ref="I4: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workbookViewId="0">
      <selection sqref="A1:I2"/>
    </sheetView>
  </sheetViews>
  <sheetFormatPr defaultColWidth="9.140625" defaultRowHeight="12.75" x14ac:dyDescent="0.2"/>
  <cols>
    <col min="1" max="1" width="15.85546875" style="28" bestFit="1" customWidth="1"/>
    <col min="2" max="11" width="9.140625" style="28"/>
    <col min="12" max="12" width="9.140625" style="28" customWidth="1"/>
    <col min="13" max="13" width="9.140625" style="32" customWidth="1"/>
    <col min="14" max="14" width="9.140625" style="28" customWidth="1"/>
    <col min="15" max="16384" width="9.140625" style="28"/>
  </cols>
  <sheetData>
    <row r="1" spans="1:18" ht="14.25" customHeight="1" x14ac:dyDescent="0.2">
      <c r="A1" s="84" t="s">
        <v>80</v>
      </c>
      <c r="B1" s="84"/>
      <c r="C1" s="84"/>
      <c r="D1" s="84"/>
      <c r="E1" s="84"/>
      <c r="F1" s="84"/>
      <c r="G1" s="84"/>
      <c r="H1" s="84"/>
      <c r="I1" s="84"/>
      <c r="J1" s="25"/>
      <c r="K1" s="26"/>
      <c r="L1" s="77"/>
      <c r="M1" s="77"/>
      <c r="N1" s="77"/>
      <c r="O1" s="27"/>
      <c r="P1" s="27"/>
    </row>
    <row r="2" spans="1:18" ht="14.25" customHeight="1" x14ac:dyDescent="0.2">
      <c r="A2" s="84"/>
      <c r="B2" s="84"/>
      <c r="C2" s="84"/>
      <c r="D2" s="84"/>
      <c r="E2" s="84"/>
      <c r="F2" s="84"/>
      <c r="G2" s="84"/>
      <c r="H2" s="84"/>
      <c r="I2" s="84"/>
      <c r="J2" s="26"/>
      <c r="K2" s="26"/>
      <c r="L2" s="77"/>
      <c r="M2" s="77"/>
      <c r="N2" s="77"/>
      <c r="O2" s="27"/>
      <c r="P2" s="27"/>
    </row>
    <row r="3" spans="1:18" ht="12" customHeight="1" x14ac:dyDescent="0.2">
      <c r="A3" s="81"/>
      <c r="B3" s="81"/>
      <c r="C3" s="81"/>
      <c r="D3" s="81"/>
      <c r="E3" s="81"/>
      <c r="F3" s="81"/>
      <c r="G3" s="81"/>
      <c r="H3" s="81"/>
      <c r="I3" s="81"/>
      <c r="J3" s="26"/>
      <c r="K3" s="26"/>
      <c r="L3" s="3"/>
      <c r="M3" s="83"/>
      <c r="N3" s="83"/>
      <c r="O3" s="27"/>
      <c r="P3" s="27"/>
    </row>
    <row r="4" spans="1:18" x14ac:dyDescent="0.2">
      <c r="A4" s="29"/>
      <c r="B4" s="29"/>
      <c r="C4" s="29"/>
      <c r="D4" s="29"/>
      <c r="E4" s="29"/>
      <c r="F4" s="29"/>
      <c r="G4" s="29"/>
      <c r="H4" s="29"/>
      <c r="I4" s="29"/>
      <c r="J4" s="26"/>
      <c r="K4" s="26"/>
      <c r="L4" s="5"/>
      <c r="M4" s="30" t="s">
        <v>64</v>
      </c>
      <c r="N4" s="30" t="s">
        <v>50</v>
      </c>
      <c r="O4" s="26"/>
      <c r="P4" s="1"/>
      <c r="Q4" s="1"/>
      <c r="R4" s="1"/>
    </row>
    <row r="5" spans="1:18" x14ac:dyDescent="0.2">
      <c r="A5" s="29"/>
      <c r="B5" s="29"/>
      <c r="C5" s="29"/>
      <c r="D5" s="29"/>
      <c r="E5" s="29"/>
      <c r="F5" s="29"/>
      <c r="G5" s="29"/>
      <c r="H5" s="29"/>
      <c r="I5" s="29"/>
      <c r="J5" s="26"/>
      <c r="K5" s="26"/>
      <c r="L5" s="7" t="s">
        <v>34</v>
      </c>
      <c r="M5" s="18">
        <v>6.16</v>
      </c>
      <c r="N5" s="18">
        <v>18.38</v>
      </c>
      <c r="O5" s="26"/>
      <c r="P5" s="1"/>
      <c r="Q5" s="1"/>
      <c r="R5" s="1"/>
    </row>
    <row r="6" spans="1:18" x14ac:dyDescent="0.2">
      <c r="A6" s="33"/>
      <c r="B6" s="33"/>
      <c r="C6" s="33"/>
      <c r="D6" s="33"/>
      <c r="E6" s="33"/>
      <c r="F6" s="33"/>
      <c r="G6" s="33"/>
      <c r="H6" s="33"/>
      <c r="I6" s="33"/>
      <c r="J6" s="31"/>
      <c r="K6" s="31"/>
      <c r="L6" s="10" t="s">
        <v>51</v>
      </c>
      <c r="M6" s="19">
        <v>8.73</v>
      </c>
      <c r="N6" s="19">
        <v>17.53</v>
      </c>
      <c r="O6" s="34"/>
      <c r="P6" s="1"/>
      <c r="Q6" s="1"/>
      <c r="R6" s="1"/>
    </row>
    <row r="7" spans="1:18" x14ac:dyDescent="0.2">
      <c r="A7" s="33"/>
      <c r="B7" s="33"/>
      <c r="C7" s="33"/>
      <c r="D7" s="33"/>
      <c r="E7" s="33"/>
      <c r="F7" s="33"/>
      <c r="G7" s="33"/>
      <c r="H7" s="33"/>
      <c r="I7" s="33"/>
      <c r="J7" s="31"/>
      <c r="K7" s="31"/>
      <c r="L7" s="7" t="s">
        <v>11</v>
      </c>
      <c r="M7" s="18">
        <v>5.36</v>
      </c>
      <c r="N7" s="18">
        <v>15.84</v>
      </c>
      <c r="O7" s="34"/>
      <c r="P7" s="1"/>
      <c r="Q7" s="1"/>
      <c r="R7" s="1"/>
    </row>
    <row r="8" spans="1:18" x14ac:dyDescent="0.2">
      <c r="A8" s="33"/>
      <c r="B8" s="33"/>
      <c r="C8" s="33"/>
      <c r="D8" s="33"/>
      <c r="E8" s="33"/>
      <c r="F8" s="33"/>
      <c r="G8" s="33"/>
      <c r="H8" s="33"/>
      <c r="I8" s="33"/>
      <c r="J8" s="31"/>
      <c r="K8" s="31"/>
      <c r="L8" s="10" t="s">
        <v>20</v>
      </c>
      <c r="M8" s="19">
        <v>5.81</v>
      </c>
      <c r="N8" s="19">
        <v>15.14</v>
      </c>
      <c r="O8" s="34"/>
      <c r="P8" s="1"/>
      <c r="Q8" s="1"/>
      <c r="R8" s="1"/>
    </row>
    <row r="9" spans="1:18" x14ac:dyDescent="0.2">
      <c r="A9" s="33"/>
      <c r="B9" s="33"/>
      <c r="C9" s="33"/>
      <c r="D9" s="33"/>
      <c r="E9" s="33"/>
      <c r="F9" s="33"/>
      <c r="G9" s="33"/>
      <c r="H9" s="33"/>
      <c r="I9" s="33"/>
      <c r="J9" s="31"/>
      <c r="K9" s="31"/>
      <c r="L9" s="7" t="s">
        <v>10</v>
      </c>
      <c r="M9" s="18">
        <v>2.4899999999999998</v>
      </c>
      <c r="N9" s="18">
        <v>14.35</v>
      </c>
      <c r="O9" s="34"/>
      <c r="P9" s="1"/>
      <c r="Q9" s="1"/>
      <c r="R9" s="1"/>
    </row>
    <row r="10" spans="1:18" x14ac:dyDescent="0.2">
      <c r="A10" s="33"/>
      <c r="B10" s="33"/>
      <c r="C10" s="33"/>
      <c r="D10" s="33"/>
      <c r="E10" s="33"/>
      <c r="F10" s="33"/>
      <c r="G10" s="33"/>
      <c r="H10" s="33"/>
      <c r="I10" s="33"/>
      <c r="J10" s="31"/>
      <c r="K10" s="31"/>
      <c r="L10" s="10" t="s">
        <v>38</v>
      </c>
      <c r="M10" s="19">
        <v>7.3400000000000007</v>
      </c>
      <c r="N10" s="19">
        <v>14.02</v>
      </c>
      <c r="O10" s="34"/>
      <c r="P10" s="1"/>
      <c r="Q10" s="1"/>
      <c r="R10" s="1"/>
    </row>
    <row r="11" spans="1:18" x14ac:dyDescent="0.2">
      <c r="A11" s="33"/>
      <c r="B11" s="33"/>
      <c r="C11" s="33"/>
      <c r="D11" s="33"/>
      <c r="E11" s="33"/>
      <c r="F11" s="33"/>
      <c r="G11" s="33"/>
      <c r="H11" s="33"/>
      <c r="I11" s="33"/>
      <c r="J11" s="31"/>
      <c r="K11" s="31"/>
      <c r="L11" s="7" t="s">
        <v>13</v>
      </c>
      <c r="M11" s="18">
        <v>6.8000000000000007</v>
      </c>
      <c r="N11" s="18">
        <v>13.53</v>
      </c>
      <c r="O11" s="34"/>
      <c r="P11" s="1"/>
      <c r="Q11" s="1"/>
      <c r="R11" s="1"/>
    </row>
    <row r="12" spans="1:18" x14ac:dyDescent="0.2">
      <c r="A12" s="33"/>
      <c r="B12" s="33"/>
      <c r="C12" s="33"/>
      <c r="D12" s="33"/>
      <c r="E12" s="33"/>
      <c r="F12" s="33"/>
      <c r="G12" s="33"/>
      <c r="H12" s="33"/>
      <c r="I12" s="33"/>
      <c r="J12" s="31"/>
      <c r="K12" s="31"/>
      <c r="L12" s="10" t="s">
        <v>12</v>
      </c>
      <c r="M12" s="19">
        <v>3.03</v>
      </c>
      <c r="N12" s="19">
        <v>12.64</v>
      </c>
      <c r="O12" s="34"/>
      <c r="P12" s="1"/>
      <c r="Q12" s="1"/>
      <c r="R12" s="1"/>
    </row>
    <row r="13" spans="1:18" x14ac:dyDescent="0.2">
      <c r="A13" s="33"/>
      <c r="B13" s="33"/>
      <c r="C13" s="33"/>
      <c r="D13" s="33"/>
      <c r="E13" s="33"/>
      <c r="F13" s="33"/>
      <c r="G13" s="33"/>
      <c r="H13" s="33"/>
      <c r="I13" s="33"/>
      <c r="J13" s="31"/>
      <c r="K13" s="31"/>
      <c r="L13" s="7" t="s">
        <v>37</v>
      </c>
      <c r="M13" s="18">
        <v>5.95</v>
      </c>
      <c r="N13" s="18">
        <v>12.63</v>
      </c>
      <c r="O13" s="34"/>
      <c r="P13" s="1"/>
      <c r="Q13" s="1"/>
      <c r="R13" s="1"/>
    </row>
    <row r="14" spans="1:18" x14ac:dyDescent="0.2">
      <c r="A14" s="33"/>
      <c r="B14" s="33"/>
      <c r="C14" s="33"/>
      <c r="D14" s="33"/>
      <c r="E14" s="33"/>
      <c r="F14" s="33"/>
      <c r="G14" s="33"/>
      <c r="H14" s="33"/>
      <c r="I14" s="33"/>
      <c r="J14" s="31"/>
      <c r="K14" s="31"/>
      <c r="L14" s="10" t="s">
        <v>36</v>
      </c>
      <c r="M14" s="19">
        <v>2.94</v>
      </c>
      <c r="N14" s="19">
        <v>12.53</v>
      </c>
      <c r="O14" s="34"/>
      <c r="P14" s="1"/>
      <c r="Q14" s="1"/>
      <c r="R14" s="1"/>
    </row>
    <row r="15" spans="1:18" x14ac:dyDescent="0.2">
      <c r="A15" s="33"/>
      <c r="B15" s="33"/>
      <c r="C15" s="33"/>
      <c r="D15" s="33"/>
      <c r="E15" s="33"/>
      <c r="F15" s="33"/>
      <c r="G15" s="33"/>
      <c r="H15" s="33"/>
      <c r="I15" s="33"/>
      <c r="J15" s="31"/>
      <c r="K15" s="31"/>
      <c r="L15" s="7" t="s">
        <v>8</v>
      </c>
      <c r="M15" s="18">
        <v>3.08</v>
      </c>
      <c r="N15" s="18">
        <v>11.99</v>
      </c>
      <c r="O15" s="34"/>
      <c r="P15" s="1"/>
      <c r="Q15" s="1"/>
      <c r="R15" s="1"/>
    </row>
    <row r="16" spans="1:18" x14ac:dyDescent="0.2">
      <c r="A16" s="33"/>
      <c r="B16" s="33"/>
      <c r="C16" s="33"/>
      <c r="D16" s="33"/>
      <c r="E16" s="33"/>
      <c r="F16" s="33"/>
      <c r="G16" s="33"/>
      <c r="H16" s="33"/>
      <c r="I16" s="33"/>
      <c r="J16" s="31"/>
      <c r="K16" s="31"/>
      <c r="L16" s="10" t="s">
        <v>6</v>
      </c>
      <c r="M16" s="19">
        <v>2.77</v>
      </c>
      <c r="N16" s="19">
        <v>11.81</v>
      </c>
      <c r="O16" s="34"/>
      <c r="P16" s="1"/>
      <c r="Q16" s="1"/>
      <c r="R16" s="1"/>
    </row>
    <row r="17" spans="1:23" x14ac:dyDescent="0.2">
      <c r="A17" s="33"/>
      <c r="B17" s="33"/>
      <c r="C17" s="33"/>
      <c r="D17" s="33"/>
      <c r="E17" s="33"/>
      <c r="F17" s="33"/>
      <c r="G17" s="33"/>
      <c r="H17" s="33"/>
      <c r="I17" s="33"/>
      <c r="J17" s="31"/>
      <c r="K17" s="31"/>
      <c r="L17" s="7" t="s">
        <v>15</v>
      </c>
      <c r="M17" s="18">
        <v>3.66</v>
      </c>
      <c r="N17" s="18">
        <v>10.97</v>
      </c>
      <c r="O17" s="34"/>
      <c r="P17" s="1"/>
      <c r="Q17" s="1"/>
      <c r="R17" s="1"/>
    </row>
    <row r="18" spans="1:23" x14ac:dyDescent="0.2">
      <c r="A18" s="33"/>
      <c r="B18" s="33"/>
      <c r="C18" s="33"/>
      <c r="D18" s="33"/>
      <c r="E18" s="33"/>
      <c r="F18" s="33"/>
      <c r="G18" s="33"/>
      <c r="H18" s="33"/>
      <c r="I18" s="33"/>
      <c r="J18" s="31"/>
      <c r="K18" s="31"/>
      <c r="L18" s="10" t="s">
        <v>33</v>
      </c>
      <c r="M18" s="19">
        <v>11.16</v>
      </c>
      <c r="N18" s="19">
        <v>10.8</v>
      </c>
      <c r="O18" s="34"/>
      <c r="P18" s="26"/>
    </row>
    <row r="19" spans="1:23" ht="12.75" customHeight="1" x14ac:dyDescent="0.25">
      <c r="A19" s="82"/>
      <c r="B19" s="82"/>
      <c r="C19" s="82"/>
      <c r="D19" s="82"/>
      <c r="E19" s="82"/>
      <c r="F19" s="82"/>
      <c r="G19" s="82"/>
      <c r="H19" s="82"/>
      <c r="I19" s="82"/>
      <c r="J19" s="31"/>
      <c r="K19" s="31"/>
      <c r="L19" s="7" t="s">
        <v>4</v>
      </c>
      <c r="M19" s="18">
        <v>2.58</v>
      </c>
      <c r="N19" s="18">
        <v>10.56</v>
      </c>
      <c r="O19" s="34"/>
      <c r="P19" s="1"/>
      <c r="Q19" s="1"/>
      <c r="R19" s="1"/>
    </row>
    <row r="20" spans="1:23" ht="12.75" customHeight="1" x14ac:dyDescent="0.2">
      <c r="A20" s="75" t="s">
        <v>79</v>
      </c>
      <c r="B20" s="75"/>
      <c r="C20" s="75"/>
      <c r="D20" s="75"/>
      <c r="E20" s="75"/>
      <c r="F20" s="75"/>
      <c r="G20" s="75"/>
      <c r="H20" s="75"/>
      <c r="I20" s="75"/>
      <c r="J20" s="26"/>
      <c r="K20" s="26"/>
      <c r="L20" s="10" t="s">
        <v>26</v>
      </c>
      <c r="M20" s="19">
        <v>1.85</v>
      </c>
      <c r="N20" s="19">
        <v>10.33</v>
      </c>
      <c r="O20" s="34"/>
      <c r="P20" s="1"/>
      <c r="Q20" s="1"/>
      <c r="R20" s="1"/>
    </row>
    <row r="21" spans="1:23" ht="12.75" customHeight="1" x14ac:dyDescent="0.2">
      <c r="A21" s="75"/>
      <c r="B21" s="75"/>
      <c r="C21" s="75"/>
      <c r="D21" s="75"/>
      <c r="E21" s="75"/>
      <c r="F21" s="75"/>
      <c r="G21" s="75"/>
      <c r="H21" s="75"/>
      <c r="I21" s="75"/>
      <c r="J21" s="31"/>
      <c r="K21" s="31"/>
      <c r="L21" s="7" t="s">
        <v>32</v>
      </c>
      <c r="M21" s="18">
        <v>1.1299999999999999</v>
      </c>
      <c r="N21" s="18">
        <v>10.32</v>
      </c>
      <c r="O21" s="34"/>
      <c r="P21" s="1"/>
      <c r="Q21" s="1"/>
      <c r="R21" s="1"/>
    </row>
    <row r="22" spans="1:23" ht="12.75" customHeight="1" x14ac:dyDescent="0.2">
      <c r="A22" s="75"/>
      <c r="B22" s="75"/>
      <c r="C22" s="75"/>
      <c r="D22" s="75"/>
      <c r="E22" s="75"/>
      <c r="F22" s="75"/>
      <c r="G22" s="75"/>
      <c r="H22" s="75"/>
      <c r="I22" s="75"/>
      <c r="J22" s="31"/>
      <c r="K22" s="31"/>
      <c r="L22" s="10" t="s">
        <v>24</v>
      </c>
      <c r="M22" s="19">
        <v>4.97</v>
      </c>
      <c r="N22" s="19">
        <v>10.18</v>
      </c>
      <c r="O22" s="34"/>
      <c r="P22" s="1"/>
      <c r="Q22" s="1"/>
      <c r="R22" s="1"/>
      <c r="W22" s="50"/>
    </row>
    <row r="23" spans="1:23" ht="12.75" customHeight="1" x14ac:dyDescent="0.25">
      <c r="A23" s="75"/>
      <c r="B23" s="75"/>
      <c r="C23" s="75"/>
      <c r="D23" s="75"/>
      <c r="E23" s="75"/>
      <c r="F23" s="75"/>
      <c r="G23" s="75"/>
      <c r="H23" s="75"/>
      <c r="I23" s="75"/>
      <c r="J23" s="31"/>
      <c r="K23" s="31"/>
      <c r="L23" s="7" t="s">
        <v>40</v>
      </c>
      <c r="M23" s="18"/>
      <c r="N23" s="18">
        <v>10.17</v>
      </c>
      <c r="O23" s="34"/>
      <c r="P23" s="31"/>
      <c r="Q23" s="32"/>
      <c r="R23" s="32"/>
      <c r="S23" s="36"/>
    </row>
    <row r="24" spans="1:23" ht="12.75" customHeight="1" x14ac:dyDescent="0.2">
      <c r="A24" s="75"/>
      <c r="B24" s="75"/>
      <c r="C24" s="75"/>
      <c r="D24" s="75"/>
      <c r="E24" s="75"/>
      <c r="F24" s="75"/>
      <c r="G24" s="75"/>
      <c r="H24" s="75"/>
      <c r="I24" s="75"/>
      <c r="J24" s="38"/>
      <c r="K24" s="31"/>
      <c r="L24" s="10" t="s">
        <v>53</v>
      </c>
      <c r="M24" s="19">
        <v>3.6592000000000007</v>
      </c>
      <c r="N24" s="19">
        <v>10.036</v>
      </c>
      <c r="O24" s="34"/>
      <c r="P24" s="1"/>
      <c r="Q24" s="1"/>
      <c r="R24" s="1"/>
    </row>
    <row r="25" spans="1:23" ht="12.75" customHeight="1" x14ac:dyDescent="0.25">
      <c r="A25" s="36" t="s">
        <v>93</v>
      </c>
      <c r="B25" s="78"/>
      <c r="C25" s="78"/>
      <c r="D25" s="78"/>
      <c r="E25" s="78"/>
      <c r="F25" s="78"/>
      <c r="G25" s="36"/>
      <c r="H25" s="36"/>
      <c r="I25" s="36"/>
      <c r="J25" s="38"/>
      <c r="K25" s="31"/>
      <c r="L25" s="7" t="s">
        <v>23</v>
      </c>
      <c r="M25" s="18">
        <v>2.4500000000000002</v>
      </c>
      <c r="N25" s="18">
        <v>9.67</v>
      </c>
      <c r="O25" s="34"/>
      <c r="P25" s="1"/>
      <c r="Q25" s="1"/>
      <c r="R25" s="1"/>
    </row>
    <row r="26" spans="1:23" ht="12.75" customHeight="1" x14ac:dyDescent="0.25">
      <c r="A26" s="46" t="s">
        <v>94</v>
      </c>
      <c r="B26" s="45"/>
      <c r="C26" s="45"/>
      <c r="D26" s="45"/>
      <c r="E26" s="45"/>
      <c r="F26" s="45"/>
      <c r="G26" s="36"/>
      <c r="H26" s="36"/>
      <c r="I26" s="36"/>
      <c r="J26" s="38"/>
      <c r="K26" s="31"/>
      <c r="L26" s="10" t="s">
        <v>73</v>
      </c>
      <c r="M26" s="19">
        <v>1.9</v>
      </c>
      <c r="N26" s="19">
        <v>8.23</v>
      </c>
      <c r="O26" s="34"/>
      <c r="P26" s="1"/>
      <c r="Q26" s="1"/>
      <c r="R26" s="1"/>
    </row>
    <row r="27" spans="1:23" ht="12.75" customHeight="1" x14ac:dyDescent="0.25">
      <c r="A27" s="74" t="s">
        <v>52</v>
      </c>
      <c r="B27" s="74"/>
      <c r="C27" s="74"/>
      <c r="D27" s="74"/>
      <c r="E27" s="36"/>
      <c r="F27" s="36"/>
      <c r="G27" s="36"/>
      <c r="H27" s="36"/>
      <c r="I27" s="36"/>
      <c r="J27" s="31"/>
      <c r="K27" s="31"/>
      <c r="L27" s="7" t="s">
        <v>25</v>
      </c>
      <c r="M27" s="18">
        <v>1.6199999999999999</v>
      </c>
      <c r="N27" s="18">
        <v>8.08</v>
      </c>
      <c r="O27" s="34"/>
      <c r="P27" s="1"/>
      <c r="Q27" s="1"/>
      <c r="R27" s="1"/>
    </row>
    <row r="28" spans="1:23" ht="12.75" customHeight="1" x14ac:dyDescent="0.25">
      <c r="A28" s="36"/>
      <c r="B28" s="36"/>
      <c r="C28" s="36"/>
      <c r="D28" s="36"/>
      <c r="E28" s="36"/>
      <c r="F28" s="36"/>
      <c r="G28" s="36"/>
      <c r="H28" s="36"/>
      <c r="I28" s="36"/>
      <c r="J28" s="31"/>
      <c r="K28" s="31"/>
      <c r="L28" s="10" t="s">
        <v>21</v>
      </c>
      <c r="M28" s="19">
        <v>0.89</v>
      </c>
      <c r="N28" s="19">
        <v>7.92</v>
      </c>
      <c r="O28" s="34"/>
      <c r="P28" s="1"/>
      <c r="Q28" s="1"/>
      <c r="R28" s="1"/>
    </row>
    <row r="29" spans="1:23" ht="12.75" customHeight="1" x14ac:dyDescent="0.25">
      <c r="A29" s="36"/>
      <c r="B29" s="36"/>
      <c r="C29" s="36"/>
      <c r="D29" s="36"/>
      <c r="E29" s="36"/>
      <c r="F29" s="36"/>
      <c r="G29" s="36"/>
      <c r="H29" s="36"/>
      <c r="I29" s="36"/>
      <c r="J29" s="31"/>
      <c r="K29" s="31"/>
      <c r="L29" s="7" t="s">
        <v>17</v>
      </c>
      <c r="M29" s="18">
        <v>2.99</v>
      </c>
      <c r="N29" s="18">
        <v>6.766</v>
      </c>
      <c r="O29" s="34"/>
      <c r="P29" s="1"/>
      <c r="Q29" s="1"/>
      <c r="R29" s="1"/>
    </row>
    <row r="30" spans="1:23" ht="13.5" customHeight="1" x14ac:dyDescent="0.25">
      <c r="A30" s="36"/>
      <c r="B30" s="36"/>
      <c r="C30" s="36"/>
      <c r="D30" s="36"/>
      <c r="E30" s="36"/>
      <c r="F30" s="36"/>
      <c r="G30" s="36"/>
      <c r="H30" s="36"/>
      <c r="I30" s="36"/>
      <c r="J30" s="31"/>
      <c r="K30" s="31"/>
      <c r="L30" s="10" t="s">
        <v>18</v>
      </c>
      <c r="M30" s="19">
        <v>4.55</v>
      </c>
      <c r="N30" s="19">
        <v>6.35</v>
      </c>
      <c r="O30" s="34"/>
      <c r="P30" s="1"/>
      <c r="Q30" s="1"/>
      <c r="R30" s="1"/>
    </row>
    <row r="31" spans="1:23" ht="13.5" customHeight="1" x14ac:dyDescent="0.25">
      <c r="A31" s="39"/>
      <c r="B31" s="40"/>
      <c r="C31" s="40"/>
      <c r="D31" s="41"/>
      <c r="E31" s="42"/>
      <c r="F31" s="43"/>
      <c r="G31" s="43"/>
      <c r="H31" s="43"/>
      <c r="I31" s="43"/>
      <c r="J31" s="31"/>
      <c r="K31" s="31"/>
      <c r="L31" s="7" t="s">
        <v>27</v>
      </c>
      <c r="M31" s="18">
        <v>2.34</v>
      </c>
      <c r="N31" s="18">
        <v>6.2399999999999993</v>
      </c>
      <c r="O31" s="34"/>
      <c r="P31" s="1"/>
      <c r="Q31" s="1"/>
      <c r="R31" s="1"/>
    </row>
    <row r="32" spans="1:23" ht="13.5" customHeight="1" x14ac:dyDescent="0.25">
      <c r="A32" s="44"/>
      <c r="B32" s="40"/>
      <c r="C32" s="40"/>
      <c r="D32" s="41"/>
      <c r="E32" s="42"/>
      <c r="F32" s="43"/>
      <c r="G32" s="43"/>
      <c r="H32" s="43"/>
      <c r="I32" s="43"/>
      <c r="J32" s="31"/>
      <c r="K32" s="31"/>
      <c r="L32" s="10" t="s">
        <v>7</v>
      </c>
      <c r="M32" s="19">
        <v>3.44</v>
      </c>
      <c r="N32" s="19">
        <v>6.09</v>
      </c>
      <c r="O32" s="34"/>
      <c r="P32" s="1"/>
      <c r="Q32" s="1"/>
      <c r="R32" s="1"/>
    </row>
    <row r="33" spans="1:18" ht="13.5" customHeight="1" x14ac:dyDescent="0.2">
      <c r="A33" s="43"/>
      <c r="B33" s="43"/>
      <c r="C33" s="43"/>
      <c r="D33" s="43"/>
      <c r="E33" s="43"/>
      <c r="F33" s="43"/>
      <c r="G33" s="43"/>
      <c r="H33" s="43"/>
      <c r="I33" s="43"/>
      <c r="J33" s="31"/>
      <c r="K33" s="31"/>
      <c r="L33" s="7" t="s">
        <v>31</v>
      </c>
      <c r="M33" s="18">
        <v>0.76</v>
      </c>
      <c r="N33" s="18">
        <v>5.16</v>
      </c>
      <c r="O33" s="34"/>
      <c r="P33" s="1"/>
      <c r="Q33" s="1"/>
      <c r="R33" s="1"/>
    </row>
    <row r="34" spans="1:18" x14ac:dyDescent="0.2">
      <c r="A34" s="43"/>
      <c r="B34" s="43"/>
      <c r="C34" s="43"/>
      <c r="D34" s="43"/>
      <c r="E34" s="43"/>
      <c r="F34" s="43"/>
      <c r="G34" s="43"/>
      <c r="H34" s="43"/>
      <c r="I34" s="43"/>
      <c r="J34" s="31"/>
      <c r="K34" s="31"/>
      <c r="L34" s="10" t="s">
        <v>29</v>
      </c>
      <c r="M34" s="19">
        <v>2.5099999999999998</v>
      </c>
      <c r="N34" s="19">
        <v>3.58</v>
      </c>
      <c r="O34" s="34"/>
      <c r="P34" s="1"/>
      <c r="Q34" s="1"/>
      <c r="R34" s="1"/>
    </row>
    <row r="35" spans="1:18" ht="13.5" customHeight="1" x14ac:dyDescent="0.2">
      <c r="A35" s="43"/>
      <c r="B35" s="43"/>
      <c r="C35" s="43"/>
      <c r="D35" s="43"/>
      <c r="E35" s="43"/>
      <c r="F35" s="43"/>
      <c r="G35" s="43"/>
      <c r="H35" s="43"/>
      <c r="I35" s="43"/>
      <c r="J35" s="31"/>
      <c r="K35" s="31"/>
      <c r="L35" s="7" t="s">
        <v>35</v>
      </c>
      <c r="M35" s="18">
        <v>2.54</v>
      </c>
      <c r="N35" s="18">
        <v>3.55</v>
      </c>
      <c r="O35" s="34"/>
      <c r="P35" s="1"/>
      <c r="Q35" s="1"/>
      <c r="R35" s="1"/>
    </row>
    <row r="36" spans="1:18" ht="13.5" customHeight="1" x14ac:dyDescent="0.2">
      <c r="A36" s="43"/>
      <c r="B36" s="43"/>
      <c r="C36" s="43"/>
      <c r="D36" s="43"/>
      <c r="E36" s="43"/>
      <c r="F36" s="43"/>
      <c r="G36" s="43"/>
      <c r="H36" s="43"/>
      <c r="I36" s="43"/>
      <c r="J36" s="31"/>
      <c r="K36" s="31"/>
      <c r="L36" s="10" t="s">
        <v>19</v>
      </c>
      <c r="M36" s="19">
        <v>2.0299999999999998</v>
      </c>
      <c r="N36" s="19">
        <v>3.2099999999999995</v>
      </c>
      <c r="O36" s="34"/>
      <c r="P36" s="1"/>
      <c r="Q36" s="1"/>
      <c r="R36" s="1"/>
    </row>
    <row r="37" spans="1:18" ht="13.5" x14ac:dyDescent="0.25">
      <c r="A37" s="43"/>
      <c r="B37" s="43"/>
      <c r="C37" s="43"/>
      <c r="D37" s="43"/>
      <c r="E37" s="43"/>
      <c r="F37" s="43"/>
      <c r="G37" s="43"/>
      <c r="H37" s="43"/>
      <c r="I37" s="43"/>
      <c r="J37" s="31"/>
      <c r="K37" s="31"/>
      <c r="L37" s="5" t="s">
        <v>30</v>
      </c>
      <c r="M37" s="21">
        <v>0.93</v>
      </c>
      <c r="N37" s="21">
        <v>0.86</v>
      </c>
      <c r="O37" s="34"/>
      <c r="P37" s="36"/>
      <c r="Q37" s="36"/>
      <c r="R37" s="36"/>
    </row>
    <row r="38" spans="1:18" ht="13.5" customHeight="1" x14ac:dyDescent="0.25">
      <c r="A38" s="43"/>
      <c r="B38" s="43"/>
      <c r="C38" s="43"/>
      <c r="D38" s="43"/>
      <c r="E38" s="43"/>
      <c r="F38" s="43"/>
      <c r="G38" s="43"/>
      <c r="H38" s="43"/>
      <c r="I38" s="43"/>
      <c r="J38" s="31"/>
      <c r="K38" s="31"/>
      <c r="L38" s="78"/>
      <c r="M38" s="79"/>
      <c r="N38" s="79"/>
      <c r="O38" s="34"/>
      <c r="P38" s="31"/>
    </row>
    <row r="39" spans="1:18" ht="12.75" customHeight="1" x14ac:dyDescent="0.25">
      <c r="A39" s="43"/>
      <c r="B39" s="43"/>
      <c r="C39" s="43"/>
      <c r="D39" s="43"/>
      <c r="E39" s="43"/>
      <c r="F39" s="43"/>
      <c r="G39" s="43"/>
      <c r="H39" s="43"/>
      <c r="I39" s="43"/>
      <c r="J39" s="31"/>
      <c r="K39" s="31"/>
      <c r="L39" s="79"/>
      <c r="M39" s="79"/>
      <c r="N39" s="79"/>
      <c r="O39" s="34"/>
      <c r="P39" s="31"/>
    </row>
    <row r="40" spans="1:18" ht="12.75" customHeight="1" x14ac:dyDescent="0.25">
      <c r="A40" s="43"/>
      <c r="B40" s="43"/>
      <c r="C40" s="43"/>
      <c r="D40" s="43"/>
      <c r="E40" s="43"/>
      <c r="F40" s="43"/>
      <c r="G40" s="43"/>
      <c r="H40" s="43"/>
      <c r="I40" s="43"/>
      <c r="J40" s="31"/>
      <c r="K40" s="31"/>
      <c r="L40" s="78"/>
      <c r="M40" s="78"/>
      <c r="N40" s="78"/>
      <c r="O40" s="34"/>
      <c r="P40" s="31"/>
    </row>
    <row r="41" spans="1:18" ht="12.75" customHeight="1" x14ac:dyDescent="0.25">
      <c r="A41" s="43"/>
      <c r="B41" s="43"/>
      <c r="C41" s="43"/>
      <c r="D41" s="43"/>
      <c r="E41" s="43"/>
      <c r="F41" s="43"/>
      <c r="G41" s="43"/>
      <c r="H41" s="43"/>
      <c r="I41" s="43"/>
      <c r="J41" s="31"/>
      <c r="K41" s="31"/>
      <c r="L41" s="78"/>
      <c r="M41" s="78"/>
      <c r="N41" s="78"/>
      <c r="O41" s="34"/>
      <c r="P41" s="31"/>
    </row>
    <row r="42" spans="1:18" ht="12.75" customHeight="1" x14ac:dyDescent="0.25">
      <c r="A42" s="43"/>
      <c r="B42" s="43"/>
      <c r="C42" s="43"/>
      <c r="D42" s="43"/>
      <c r="E42" s="43"/>
      <c r="F42" s="43"/>
      <c r="G42" s="43"/>
      <c r="H42" s="43"/>
      <c r="I42" s="43"/>
      <c r="J42" s="31"/>
      <c r="K42" s="31"/>
      <c r="L42" s="78"/>
      <c r="M42" s="78"/>
      <c r="N42" s="78"/>
      <c r="O42" s="34"/>
      <c r="P42" s="31"/>
    </row>
    <row r="43" spans="1:18" ht="12.75" customHeight="1" x14ac:dyDescent="0.25">
      <c r="A43" s="43"/>
      <c r="B43" s="43"/>
      <c r="C43" s="43"/>
      <c r="D43" s="43"/>
      <c r="E43" s="43"/>
      <c r="F43" s="43"/>
      <c r="G43" s="43"/>
      <c r="H43" s="43"/>
      <c r="I43" s="43"/>
      <c r="J43" s="31"/>
      <c r="K43" s="31"/>
      <c r="L43" s="78"/>
      <c r="M43" s="78"/>
      <c r="N43" s="78"/>
      <c r="O43" s="34"/>
      <c r="P43" s="31"/>
    </row>
    <row r="44" spans="1:18" ht="12.75" customHeight="1" x14ac:dyDescent="0.25">
      <c r="A44" s="43"/>
      <c r="B44" s="43"/>
      <c r="C44" s="43"/>
      <c r="D44" s="43"/>
      <c r="E44" s="43"/>
      <c r="F44" s="43"/>
      <c r="G44" s="43"/>
      <c r="H44" s="43"/>
      <c r="I44" s="43"/>
      <c r="J44" s="31"/>
      <c r="K44" s="31"/>
      <c r="L44" s="78"/>
      <c r="M44" s="78"/>
      <c r="N44" s="78"/>
      <c r="O44" s="34"/>
      <c r="P44" s="31"/>
    </row>
    <row r="45" spans="1:18" ht="12.75" customHeight="1" x14ac:dyDescent="0.25">
      <c r="A45" s="43"/>
      <c r="B45" s="43"/>
      <c r="C45" s="43"/>
      <c r="D45" s="43"/>
      <c r="E45" s="43"/>
      <c r="F45" s="43"/>
      <c r="G45" s="43"/>
      <c r="H45" s="43"/>
      <c r="I45" s="43"/>
      <c r="J45" s="31"/>
      <c r="K45" s="31"/>
      <c r="L45" s="78"/>
      <c r="M45" s="78"/>
      <c r="N45" s="78"/>
      <c r="O45" s="34"/>
      <c r="P45" s="31"/>
    </row>
    <row r="46" spans="1:18" ht="13.5" customHeight="1" x14ac:dyDescent="0.25">
      <c r="A46" s="43"/>
      <c r="B46" s="43"/>
      <c r="C46" s="43"/>
      <c r="D46" s="43"/>
      <c r="E46" s="43"/>
      <c r="F46" s="43"/>
      <c r="G46" s="43"/>
      <c r="H46" s="43"/>
      <c r="I46" s="43"/>
      <c r="J46" s="40"/>
      <c r="K46" s="40"/>
      <c r="L46" s="45"/>
      <c r="M46" s="45"/>
      <c r="N46" s="45"/>
      <c r="O46" s="43"/>
      <c r="P46" s="31"/>
    </row>
    <row r="47" spans="1:18" ht="13.5" customHeight="1" x14ac:dyDescent="0.25">
      <c r="A47" s="43"/>
      <c r="B47" s="43"/>
      <c r="C47" s="43"/>
      <c r="D47" s="43"/>
      <c r="E47" s="43"/>
      <c r="F47" s="43"/>
      <c r="G47" s="43"/>
      <c r="H47" s="43"/>
      <c r="I47" s="43"/>
      <c r="J47" s="40"/>
      <c r="K47" s="40"/>
      <c r="L47" s="80"/>
      <c r="M47" s="80"/>
      <c r="N47" s="80"/>
      <c r="O47" s="43"/>
      <c r="P47" s="43"/>
    </row>
    <row r="48" spans="1:18" x14ac:dyDescent="0.2">
      <c r="A48" s="43"/>
      <c r="B48" s="43"/>
      <c r="C48" s="43"/>
      <c r="D48" s="43"/>
      <c r="E48" s="43"/>
      <c r="F48" s="43"/>
      <c r="G48" s="43"/>
      <c r="H48" s="43"/>
      <c r="I48" s="43"/>
      <c r="J48" s="42"/>
      <c r="K48" s="42"/>
      <c r="L48" s="35"/>
      <c r="M48" s="45"/>
      <c r="N48" s="45"/>
      <c r="O48" s="48"/>
      <c r="P48" s="43"/>
    </row>
    <row r="49" spans="1:16" ht="13.5" x14ac:dyDescent="0.25">
      <c r="A49" s="43"/>
      <c r="B49" s="43"/>
      <c r="C49" s="43"/>
      <c r="D49" s="43"/>
      <c r="E49" s="43"/>
      <c r="F49" s="43"/>
      <c r="G49" s="43"/>
      <c r="H49" s="43"/>
      <c r="I49" s="43"/>
      <c r="J49" s="43"/>
      <c r="K49" s="43"/>
      <c r="L49" s="37"/>
      <c r="M49" s="47"/>
      <c r="N49" s="47"/>
      <c r="O49" s="43"/>
      <c r="P49" s="43"/>
    </row>
    <row r="50" spans="1:16" ht="13.5" x14ac:dyDescent="0.25">
      <c r="A50" s="43"/>
      <c r="B50" s="43"/>
      <c r="C50" s="43"/>
      <c r="D50" s="43"/>
      <c r="E50" s="43"/>
      <c r="F50" s="43"/>
      <c r="G50" s="43"/>
      <c r="H50" s="43"/>
      <c r="I50" s="43"/>
      <c r="J50" s="43"/>
      <c r="K50" s="43"/>
      <c r="L50" s="45"/>
      <c r="M50" s="40"/>
      <c r="N50" s="42"/>
      <c r="O50" s="43"/>
      <c r="P50" s="43"/>
    </row>
    <row r="51" spans="1:16" ht="13.5" x14ac:dyDescent="0.25">
      <c r="A51" s="43"/>
      <c r="B51" s="43"/>
      <c r="C51" s="43"/>
      <c r="D51" s="43"/>
      <c r="E51" s="43"/>
      <c r="F51" s="43"/>
      <c r="G51" s="43"/>
      <c r="H51" s="43"/>
      <c r="I51" s="43"/>
      <c r="J51" s="43"/>
      <c r="K51" s="43"/>
      <c r="L51" s="39"/>
      <c r="M51" s="40"/>
      <c r="N51" s="42"/>
      <c r="O51" s="43"/>
      <c r="P51" s="43"/>
    </row>
    <row r="52" spans="1:16" ht="13.5" x14ac:dyDescent="0.25">
      <c r="A52" s="43"/>
      <c r="B52" s="43"/>
      <c r="C52" s="43"/>
      <c r="D52" s="43"/>
      <c r="E52" s="43"/>
      <c r="F52" s="43"/>
      <c r="G52" s="43"/>
      <c r="H52" s="43"/>
      <c r="I52" s="43"/>
      <c r="J52" s="43"/>
      <c r="K52" s="43"/>
      <c r="L52" s="39"/>
      <c r="M52" s="40"/>
      <c r="N52" s="42"/>
      <c r="O52" s="43"/>
      <c r="P52" s="43"/>
    </row>
    <row r="53" spans="1:16" ht="13.5" x14ac:dyDescent="0.25">
      <c r="J53" s="43"/>
      <c r="K53" s="43"/>
      <c r="L53" s="49"/>
      <c r="M53" s="41"/>
      <c r="N53" s="42"/>
      <c r="O53" s="43"/>
      <c r="P53" s="43"/>
    </row>
    <row r="54" spans="1:16" ht="13.5" x14ac:dyDescent="0.25">
      <c r="J54" s="43"/>
      <c r="K54" s="43"/>
      <c r="L54" s="49"/>
      <c r="M54" s="41"/>
      <c r="N54" s="42"/>
      <c r="O54" s="43"/>
      <c r="P54" s="43"/>
    </row>
    <row r="55" spans="1:16" ht="13.5" x14ac:dyDescent="0.25">
      <c r="J55" s="43"/>
      <c r="K55" s="43"/>
      <c r="L55" s="49"/>
      <c r="M55" s="41"/>
      <c r="N55" s="42"/>
      <c r="P55" s="43"/>
    </row>
    <row r="56" spans="1:16" ht="13.5" x14ac:dyDescent="0.25">
      <c r="L56" s="39"/>
      <c r="M56" s="41"/>
      <c r="N56" s="42"/>
    </row>
    <row r="57" spans="1:16" ht="13.5" x14ac:dyDescent="0.25">
      <c r="L57" s="44"/>
      <c r="M57" s="41"/>
      <c r="N57" s="42"/>
    </row>
    <row r="58" spans="1:16" x14ac:dyDescent="0.2">
      <c r="L58" s="43"/>
      <c r="M58" s="48"/>
      <c r="N58" s="43"/>
    </row>
  </sheetData>
  <sortState ref="P4:S37">
    <sortCondition descending="1" ref="R4:R37"/>
  </sortState>
  <mergeCells count="3">
    <mergeCell ref="A1:I2"/>
    <mergeCell ref="A27:D27"/>
    <mergeCell ref="A20:I24"/>
  </mergeCells>
  <hyperlinks>
    <hyperlink ref="A27:D27" r:id="rId1" display="Source: World Values Survey, various waves"/>
  </hyperlinks>
  <pageMargins left="0.7" right="0.7" top="0.75" bottom="0.75" header="0.3" footer="0.3"/>
  <pageSetup paperSize="9"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zoomScaleNormal="100" workbookViewId="0">
      <selection sqref="A1:I2"/>
    </sheetView>
  </sheetViews>
  <sheetFormatPr defaultColWidth="9.140625" defaultRowHeight="12.75" x14ac:dyDescent="0.2"/>
  <cols>
    <col min="1" max="1" width="15.85546875" style="28" bestFit="1" customWidth="1"/>
    <col min="2" max="10" width="9.140625" style="28"/>
    <col min="11" max="11" width="9.140625" style="28" customWidth="1"/>
    <col min="12" max="12" width="9.140625" style="32" customWidth="1"/>
    <col min="13" max="15" width="9.140625" style="28" customWidth="1"/>
    <col min="16" max="16384" width="9.140625" style="28"/>
  </cols>
  <sheetData>
    <row r="1" spans="1:24" ht="12" customHeight="1" x14ac:dyDescent="0.2">
      <c r="A1" s="84" t="s">
        <v>78</v>
      </c>
      <c r="B1" s="84"/>
      <c r="C1" s="84"/>
      <c r="D1" s="84"/>
      <c r="E1" s="84"/>
      <c r="F1" s="84"/>
      <c r="G1" s="84"/>
      <c r="H1" s="84"/>
      <c r="I1" s="84"/>
      <c r="J1" s="25"/>
      <c r="K1" s="77"/>
      <c r="L1" s="77"/>
      <c r="M1" s="77"/>
      <c r="N1" s="77"/>
      <c r="O1" s="77"/>
      <c r="P1" s="27"/>
      <c r="Q1" s="27"/>
    </row>
    <row r="2" spans="1:24" ht="12" customHeight="1" x14ac:dyDescent="0.2">
      <c r="A2" s="84"/>
      <c r="B2" s="84"/>
      <c r="C2" s="84"/>
      <c r="D2" s="84"/>
      <c r="E2" s="84"/>
      <c r="F2" s="84"/>
      <c r="G2" s="84"/>
      <c r="H2" s="84"/>
      <c r="I2" s="84"/>
      <c r="J2" s="26"/>
      <c r="K2" s="77"/>
      <c r="L2" s="77"/>
      <c r="M2" s="77"/>
      <c r="N2" s="77"/>
      <c r="O2" s="77"/>
      <c r="P2" s="27"/>
      <c r="Q2" s="27"/>
    </row>
    <row r="3" spans="1:24" ht="12" customHeight="1" x14ac:dyDescent="0.2">
      <c r="A3" s="81"/>
      <c r="B3" s="81"/>
      <c r="C3" s="81"/>
      <c r="D3" s="81"/>
      <c r="E3" s="81"/>
      <c r="F3" s="81"/>
      <c r="G3" s="81"/>
      <c r="H3" s="81"/>
      <c r="I3" s="81"/>
      <c r="J3" s="26"/>
      <c r="K3" s="3"/>
      <c r="L3" s="83"/>
      <c r="M3" s="83"/>
      <c r="N3" s="83"/>
      <c r="O3" s="83"/>
      <c r="P3" s="27"/>
      <c r="Q3" s="27"/>
    </row>
    <row r="4" spans="1:24" x14ac:dyDescent="0.2">
      <c r="A4" s="29"/>
      <c r="B4" s="29"/>
      <c r="C4" s="29"/>
      <c r="D4" s="29"/>
      <c r="E4" s="29"/>
      <c r="F4" s="29"/>
      <c r="G4" s="29"/>
      <c r="H4" s="29"/>
      <c r="I4" s="29"/>
      <c r="J4" s="26"/>
      <c r="K4" s="5"/>
      <c r="L4" s="30" t="s">
        <v>74</v>
      </c>
      <c r="M4" s="30" t="s">
        <v>75</v>
      </c>
      <c r="N4" s="30" t="s">
        <v>76</v>
      </c>
      <c r="O4" s="30" t="s">
        <v>77</v>
      </c>
      <c r="P4" s="26"/>
      <c r="Q4" s="1"/>
      <c r="R4" s="1"/>
      <c r="S4" s="1"/>
    </row>
    <row r="5" spans="1:24" x14ac:dyDescent="0.2">
      <c r="A5" s="29"/>
      <c r="B5" s="29"/>
      <c r="C5" s="29"/>
      <c r="D5" s="29"/>
      <c r="E5" s="29"/>
      <c r="F5" s="29"/>
      <c r="G5" s="29"/>
      <c r="H5" s="29"/>
      <c r="I5" s="29"/>
      <c r="J5" s="26"/>
      <c r="K5" s="7" t="s">
        <v>34</v>
      </c>
      <c r="L5" s="18"/>
      <c r="M5" s="18">
        <v>10.11</v>
      </c>
      <c r="N5" s="18">
        <v>18.38</v>
      </c>
      <c r="O5" s="18"/>
      <c r="P5" s="26"/>
      <c r="Q5" s="1"/>
      <c r="R5" s="1"/>
      <c r="S5" s="1"/>
      <c r="W5" s="52"/>
    </row>
    <row r="6" spans="1:24" x14ac:dyDescent="0.2">
      <c r="A6" s="33"/>
      <c r="B6" s="33"/>
      <c r="C6" s="33"/>
      <c r="D6" s="33"/>
      <c r="E6" s="33"/>
      <c r="F6" s="33"/>
      <c r="G6" s="33"/>
      <c r="H6" s="33"/>
      <c r="I6" s="33"/>
      <c r="J6" s="31"/>
      <c r="K6" s="10" t="s">
        <v>11</v>
      </c>
      <c r="L6" s="19">
        <v>6.25</v>
      </c>
      <c r="M6" s="19">
        <v>17.36</v>
      </c>
      <c r="N6" s="19">
        <v>15.84</v>
      </c>
      <c r="O6" s="19"/>
      <c r="P6" s="34"/>
      <c r="Q6" s="1"/>
      <c r="R6" s="1"/>
      <c r="S6" s="1"/>
      <c r="W6" s="52"/>
    </row>
    <row r="7" spans="1:24" x14ac:dyDescent="0.2">
      <c r="A7" s="33"/>
      <c r="B7" s="33"/>
      <c r="C7" s="33"/>
      <c r="D7" s="33"/>
      <c r="E7" s="33"/>
      <c r="F7" s="33"/>
      <c r="G7" s="33"/>
      <c r="H7" s="33"/>
      <c r="I7" s="33"/>
      <c r="J7" s="31"/>
      <c r="K7" s="7" t="s">
        <v>38</v>
      </c>
      <c r="L7" s="18"/>
      <c r="M7" s="18">
        <v>11.16</v>
      </c>
      <c r="N7" s="18"/>
      <c r="O7" s="18">
        <v>14.02</v>
      </c>
      <c r="P7" s="34"/>
      <c r="Q7" s="1"/>
      <c r="R7" s="1"/>
      <c r="S7" s="1"/>
      <c r="W7" s="52"/>
    </row>
    <row r="8" spans="1:24" x14ac:dyDescent="0.2">
      <c r="A8" s="33"/>
      <c r="B8" s="33"/>
      <c r="C8" s="33"/>
      <c r="D8" s="33"/>
      <c r="E8" s="33"/>
      <c r="F8" s="33"/>
      <c r="G8" s="33"/>
      <c r="H8" s="33"/>
      <c r="I8" s="33"/>
      <c r="J8" s="31"/>
      <c r="K8" s="10" t="s">
        <v>13</v>
      </c>
      <c r="L8" s="19"/>
      <c r="M8" s="19">
        <v>8.77</v>
      </c>
      <c r="N8" s="19">
        <v>7.16</v>
      </c>
      <c r="O8" s="19">
        <v>13.53</v>
      </c>
      <c r="P8" s="34"/>
      <c r="Q8" s="1"/>
      <c r="R8" s="1"/>
      <c r="S8" s="1"/>
      <c r="W8" s="52"/>
      <c r="X8" s="50"/>
    </row>
    <row r="9" spans="1:24" x14ac:dyDescent="0.2">
      <c r="A9" s="33"/>
      <c r="B9" s="33"/>
      <c r="C9" s="33"/>
      <c r="D9" s="33"/>
      <c r="E9" s="33"/>
      <c r="F9" s="33"/>
      <c r="G9" s="33"/>
      <c r="H9" s="33"/>
      <c r="I9" s="33"/>
      <c r="J9" s="31"/>
      <c r="K9" s="7" t="s">
        <v>12</v>
      </c>
      <c r="L9" s="18"/>
      <c r="M9" s="18"/>
      <c r="N9" s="18">
        <v>12.64</v>
      </c>
      <c r="O9" s="18"/>
      <c r="P9" s="34"/>
      <c r="Q9" s="1"/>
      <c r="R9" s="1"/>
      <c r="S9" s="1"/>
      <c r="W9" s="52"/>
    </row>
    <row r="10" spans="1:24" x14ac:dyDescent="0.2">
      <c r="A10" s="33"/>
      <c r="B10" s="33"/>
      <c r="C10" s="33"/>
      <c r="D10" s="33"/>
      <c r="E10" s="33"/>
      <c r="F10" s="33"/>
      <c r="G10" s="33"/>
      <c r="H10" s="33"/>
      <c r="I10" s="33"/>
      <c r="J10" s="31"/>
      <c r="K10" s="10" t="s">
        <v>36</v>
      </c>
      <c r="L10" s="19"/>
      <c r="M10" s="19">
        <v>7.05</v>
      </c>
      <c r="N10" s="19">
        <v>12.53</v>
      </c>
      <c r="O10" s="19"/>
      <c r="P10" s="34"/>
      <c r="Q10" s="1"/>
      <c r="R10" s="1"/>
      <c r="S10" s="1"/>
      <c r="W10" s="52"/>
    </row>
    <row r="11" spans="1:24" x14ac:dyDescent="0.2">
      <c r="A11" s="33"/>
      <c r="B11" s="33"/>
      <c r="C11" s="33"/>
      <c r="D11" s="33"/>
      <c r="E11" s="33"/>
      <c r="F11" s="33"/>
      <c r="G11" s="33"/>
      <c r="H11" s="33"/>
      <c r="I11" s="33"/>
      <c r="J11" s="31"/>
      <c r="K11" s="7" t="s">
        <v>8</v>
      </c>
      <c r="L11" s="18"/>
      <c r="M11" s="18">
        <v>9.93</v>
      </c>
      <c r="N11" s="18">
        <v>11.99</v>
      </c>
      <c r="O11" s="18"/>
      <c r="P11" s="34"/>
      <c r="Q11" s="1"/>
      <c r="R11" s="1"/>
      <c r="S11" s="1"/>
      <c r="W11" s="52"/>
    </row>
    <row r="12" spans="1:24" x14ac:dyDescent="0.2">
      <c r="A12" s="33"/>
      <c r="B12" s="33"/>
      <c r="C12" s="33"/>
      <c r="D12" s="33"/>
      <c r="E12" s="33"/>
      <c r="F12" s="33"/>
      <c r="G12" s="33"/>
      <c r="H12" s="33"/>
      <c r="I12" s="33"/>
      <c r="J12" s="31"/>
      <c r="K12" s="10" t="s">
        <v>6</v>
      </c>
      <c r="L12" s="19">
        <v>6.08</v>
      </c>
      <c r="M12" s="19">
        <v>12.6</v>
      </c>
      <c r="N12" s="19">
        <v>11.81</v>
      </c>
      <c r="O12" s="19"/>
      <c r="P12" s="34"/>
      <c r="Q12" s="1"/>
      <c r="R12" s="1"/>
      <c r="S12" s="1"/>
      <c r="W12" s="52"/>
    </row>
    <row r="13" spans="1:24" x14ac:dyDescent="0.2">
      <c r="A13" s="33"/>
      <c r="B13" s="33"/>
      <c r="C13" s="33"/>
      <c r="D13" s="33"/>
      <c r="E13" s="33"/>
      <c r="F13" s="33"/>
      <c r="G13" s="33"/>
      <c r="H13" s="33"/>
      <c r="I13" s="33"/>
      <c r="J13" s="31"/>
      <c r="K13" s="7" t="s">
        <v>15</v>
      </c>
      <c r="L13" s="18">
        <v>8.0399999999999991</v>
      </c>
      <c r="M13" s="18">
        <v>10.97</v>
      </c>
      <c r="N13" s="18"/>
      <c r="O13" s="18"/>
      <c r="P13" s="34"/>
      <c r="Q13" s="1"/>
      <c r="R13" s="1"/>
      <c r="S13" s="1"/>
      <c r="W13" s="52"/>
    </row>
    <row r="14" spans="1:24" x14ac:dyDescent="0.2">
      <c r="A14" s="33"/>
      <c r="B14" s="33"/>
      <c r="C14" s="33"/>
      <c r="D14" s="33"/>
      <c r="E14" s="33"/>
      <c r="F14" s="33"/>
      <c r="G14" s="33"/>
      <c r="H14" s="33"/>
      <c r="I14" s="33"/>
      <c r="J14" s="31"/>
      <c r="K14" s="10" t="s">
        <v>33</v>
      </c>
      <c r="L14" s="19"/>
      <c r="M14" s="19">
        <v>7.59</v>
      </c>
      <c r="N14" s="19">
        <v>13.56</v>
      </c>
      <c r="O14" s="19">
        <v>10.8</v>
      </c>
      <c r="P14" s="34"/>
      <c r="Q14" s="1"/>
      <c r="R14" s="1"/>
      <c r="S14" s="1"/>
      <c r="W14" s="52"/>
    </row>
    <row r="15" spans="1:24" x14ac:dyDescent="0.2">
      <c r="A15" s="33"/>
      <c r="B15" s="33"/>
      <c r="C15" s="33"/>
      <c r="D15" s="33"/>
      <c r="E15" s="33"/>
      <c r="F15" s="33"/>
      <c r="G15" s="33"/>
      <c r="H15" s="33"/>
      <c r="I15" s="33"/>
      <c r="J15" s="31"/>
      <c r="K15" s="7" t="s">
        <v>26</v>
      </c>
      <c r="L15" s="18"/>
      <c r="M15" s="18">
        <v>8.57</v>
      </c>
      <c r="N15" s="18">
        <v>10.33</v>
      </c>
      <c r="O15" s="18"/>
      <c r="P15" s="34"/>
      <c r="Q15" s="1"/>
      <c r="R15" s="1"/>
      <c r="S15" s="1"/>
      <c r="W15" s="52"/>
    </row>
    <row r="16" spans="1:24" x14ac:dyDescent="0.2">
      <c r="A16" s="33"/>
      <c r="B16" s="33"/>
      <c r="C16" s="33"/>
      <c r="D16" s="33"/>
      <c r="E16" s="33"/>
      <c r="F16" s="33"/>
      <c r="G16" s="33"/>
      <c r="H16" s="33"/>
      <c r="I16" s="33"/>
      <c r="J16" s="31"/>
      <c r="K16" s="10" t="s">
        <v>32</v>
      </c>
      <c r="L16" s="19"/>
      <c r="M16" s="19">
        <v>2.84</v>
      </c>
      <c r="N16" s="19">
        <v>4.76</v>
      </c>
      <c r="O16" s="19">
        <v>10.32</v>
      </c>
      <c r="P16" s="34"/>
      <c r="Q16" s="1"/>
      <c r="R16" s="1"/>
      <c r="S16" s="1"/>
      <c r="W16" s="52"/>
    </row>
    <row r="17" spans="1:23" x14ac:dyDescent="0.2">
      <c r="A17" s="33"/>
      <c r="B17" s="33"/>
      <c r="C17" s="33"/>
      <c r="D17" s="33"/>
      <c r="E17" s="33"/>
      <c r="F17" s="33"/>
      <c r="G17" s="33"/>
      <c r="H17" s="33"/>
      <c r="I17" s="33"/>
      <c r="J17" s="31"/>
      <c r="K17" s="7" t="s">
        <v>24</v>
      </c>
      <c r="L17" s="18"/>
      <c r="M17" s="18"/>
      <c r="N17" s="18">
        <v>9.8000000000000007</v>
      </c>
      <c r="O17" s="18">
        <v>10.18</v>
      </c>
      <c r="P17" s="34"/>
      <c r="Q17" s="26"/>
      <c r="W17" s="52"/>
    </row>
    <row r="18" spans="1:23" x14ac:dyDescent="0.2">
      <c r="A18" s="33"/>
      <c r="B18" s="33"/>
      <c r="C18" s="33"/>
      <c r="D18" s="33"/>
      <c r="E18" s="33"/>
      <c r="F18" s="33"/>
      <c r="G18" s="33"/>
      <c r="H18" s="33"/>
      <c r="I18" s="33"/>
      <c r="J18" s="31"/>
      <c r="K18" s="10" t="s">
        <v>23</v>
      </c>
      <c r="L18" s="19">
        <v>3.51</v>
      </c>
      <c r="M18" s="19">
        <v>5.5</v>
      </c>
      <c r="N18" s="19">
        <v>8.1</v>
      </c>
      <c r="O18" s="19">
        <v>9.67</v>
      </c>
      <c r="P18" s="34"/>
      <c r="Q18" s="1"/>
      <c r="R18" s="1"/>
      <c r="S18" s="1"/>
      <c r="W18" s="52"/>
    </row>
    <row r="19" spans="1:23" ht="12.75" customHeight="1" x14ac:dyDescent="0.25">
      <c r="A19" s="82"/>
      <c r="B19" s="82"/>
      <c r="C19" s="82"/>
      <c r="D19" s="82"/>
      <c r="E19" s="82"/>
      <c r="F19" s="82"/>
      <c r="G19" s="82"/>
      <c r="H19" s="82"/>
      <c r="I19" s="82"/>
      <c r="J19" s="31"/>
      <c r="K19" s="7" t="s">
        <v>73</v>
      </c>
      <c r="L19" s="18"/>
      <c r="M19" s="18"/>
      <c r="N19" s="18">
        <v>5.0599999999999996</v>
      </c>
      <c r="O19" s="18">
        <v>8.23</v>
      </c>
      <c r="P19" s="34"/>
      <c r="Q19" s="1"/>
      <c r="R19" s="1"/>
      <c r="S19" s="1"/>
      <c r="W19" s="52"/>
    </row>
    <row r="20" spans="1:23" ht="12.75" customHeight="1" x14ac:dyDescent="0.2">
      <c r="A20" s="75" t="s">
        <v>71</v>
      </c>
      <c r="B20" s="75"/>
      <c r="C20" s="75"/>
      <c r="D20" s="75"/>
      <c r="E20" s="75"/>
      <c r="F20" s="75"/>
      <c r="G20" s="75"/>
      <c r="H20" s="75"/>
      <c r="I20" s="75"/>
      <c r="J20" s="26"/>
      <c r="K20" s="10" t="s">
        <v>25</v>
      </c>
      <c r="L20" s="19"/>
      <c r="M20" s="19">
        <v>10.210000000000001</v>
      </c>
      <c r="N20" s="19">
        <v>9.6999999999999993</v>
      </c>
      <c r="O20" s="19">
        <v>8.08</v>
      </c>
      <c r="P20" s="34"/>
      <c r="Q20" s="1"/>
      <c r="R20" s="1"/>
      <c r="S20" s="1"/>
      <c r="W20" s="52"/>
    </row>
    <row r="21" spans="1:23" ht="12.75" customHeight="1" x14ac:dyDescent="0.2">
      <c r="A21" s="75"/>
      <c r="B21" s="75"/>
      <c r="C21" s="75"/>
      <c r="D21" s="75"/>
      <c r="E21" s="75"/>
      <c r="F21" s="75"/>
      <c r="G21" s="75"/>
      <c r="H21" s="75"/>
      <c r="I21" s="75"/>
      <c r="J21" s="31"/>
      <c r="K21" s="7" t="s">
        <v>17</v>
      </c>
      <c r="L21" s="18"/>
      <c r="M21" s="18"/>
      <c r="N21" s="18">
        <v>6.766</v>
      </c>
      <c r="O21" s="18"/>
      <c r="P21" s="34"/>
      <c r="Q21" s="1"/>
      <c r="R21" s="1"/>
      <c r="S21" s="1"/>
      <c r="W21" s="52"/>
    </row>
    <row r="22" spans="1:23" ht="12.75" customHeight="1" x14ac:dyDescent="0.2">
      <c r="A22" s="75"/>
      <c r="B22" s="75"/>
      <c r="C22" s="75"/>
      <c r="D22" s="75"/>
      <c r="E22" s="75"/>
      <c r="F22" s="75"/>
      <c r="G22" s="75"/>
      <c r="H22" s="75"/>
      <c r="I22" s="75"/>
      <c r="J22" s="31"/>
      <c r="K22" s="10" t="s">
        <v>18</v>
      </c>
      <c r="L22" s="19">
        <v>1.23</v>
      </c>
      <c r="M22" s="19">
        <v>2.3199999999999998</v>
      </c>
      <c r="N22" s="19">
        <v>4.1399999999999997</v>
      </c>
      <c r="O22" s="19">
        <v>6.35</v>
      </c>
      <c r="P22" s="34"/>
      <c r="Q22" s="1"/>
      <c r="R22" s="1"/>
      <c r="S22" s="1"/>
      <c r="W22" s="52"/>
    </row>
    <row r="23" spans="1:23" ht="12.75" customHeight="1" x14ac:dyDescent="0.2">
      <c r="A23" s="75"/>
      <c r="B23" s="75"/>
      <c r="C23" s="75"/>
      <c r="D23" s="75"/>
      <c r="E23" s="75"/>
      <c r="F23" s="75"/>
      <c r="G23" s="75"/>
      <c r="H23" s="75"/>
      <c r="I23" s="75"/>
      <c r="J23" s="31"/>
      <c r="K23" s="7" t="s">
        <v>27</v>
      </c>
      <c r="L23" s="18"/>
      <c r="M23" s="18">
        <v>5.35</v>
      </c>
      <c r="N23" s="18">
        <v>6.26</v>
      </c>
      <c r="O23" s="18">
        <v>6.2399999999999993</v>
      </c>
      <c r="P23" s="34"/>
      <c r="Q23" s="1"/>
      <c r="R23" s="1"/>
      <c r="S23" s="1"/>
      <c r="W23" s="52"/>
    </row>
    <row r="24" spans="1:23" ht="12.75" customHeight="1" x14ac:dyDescent="0.2">
      <c r="A24" s="75"/>
      <c r="B24" s="75"/>
      <c r="C24" s="75"/>
      <c r="D24" s="75"/>
      <c r="E24" s="75"/>
      <c r="F24" s="75"/>
      <c r="G24" s="75"/>
      <c r="H24" s="75"/>
      <c r="I24" s="75"/>
      <c r="J24" s="38"/>
      <c r="K24" s="10" t="s">
        <v>7</v>
      </c>
      <c r="L24" s="19"/>
      <c r="M24" s="19">
        <v>3.7</v>
      </c>
      <c r="N24" s="19">
        <v>6.09</v>
      </c>
      <c r="O24" s="19"/>
      <c r="P24" s="34"/>
      <c r="Q24" s="1"/>
      <c r="R24" s="1"/>
      <c r="S24" s="1"/>
      <c r="W24" s="52"/>
    </row>
    <row r="25" spans="1:23" ht="12.75" customHeight="1" x14ac:dyDescent="0.2">
      <c r="A25" s="75"/>
      <c r="B25" s="75"/>
      <c r="C25" s="75"/>
      <c r="D25" s="75"/>
      <c r="E25" s="75"/>
      <c r="F25" s="75"/>
      <c r="G25" s="75"/>
      <c r="H25" s="75"/>
      <c r="I25" s="75"/>
      <c r="J25" s="38"/>
      <c r="K25" s="7" t="s">
        <v>31</v>
      </c>
      <c r="L25" s="18"/>
      <c r="M25" s="18">
        <v>5.0999999999999996</v>
      </c>
      <c r="N25" s="18">
        <v>3.92</v>
      </c>
      <c r="O25" s="18">
        <v>5.16</v>
      </c>
      <c r="P25" s="34"/>
      <c r="Q25" s="31"/>
      <c r="R25" s="32"/>
      <c r="S25" s="32"/>
      <c r="W25" s="52"/>
    </row>
    <row r="26" spans="1:23" ht="12.75" customHeight="1" x14ac:dyDescent="0.2">
      <c r="A26" s="75"/>
      <c r="B26" s="75"/>
      <c r="C26" s="75"/>
      <c r="D26" s="75"/>
      <c r="E26" s="75"/>
      <c r="F26" s="75"/>
      <c r="G26" s="75"/>
      <c r="H26" s="75"/>
      <c r="I26" s="75"/>
      <c r="J26" s="38"/>
      <c r="K26" s="10" t="s">
        <v>29</v>
      </c>
      <c r="L26" s="19"/>
      <c r="M26" s="19">
        <v>2.6</v>
      </c>
      <c r="N26" s="19">
        <v>3.58</v>
      </c>
      <c r="O26" s="19"/>
      <c r="P26" s="34"/>
      <c r="Q26" s="1"/>
      <c r="R26" s="1"/>
      <c r="S26" s="1"/>
      <c r="W26" s="52"/>
    </row>
    <row r="27" spans="1:23" ht="12.75" customHeight="1" x14ac:dyDescent="0.2">
      <c r="A27" s="75"/>
      <c r="B27" s="75"/>
      <c r="C27" s="75"/>
      <c r="D27" s="75"/>
      <c r="E27" s="75"/>
      <c r="F27" s="75"/>
      <c r="G27" s="75"/>
      <c r="H27" s="75"/>
      <c r="I27" s="75"/>
      <c r="J27" s="31"/>
      <c r="K27" s="7" t="s">
        <v>35</v>
      </c>
      <c r="L27" s="18"/>
      <c r="M27" s="18">
        <v>1.25</v>
      </c>
      <c r="N27" s="18">
        <v>1.95</v>
      </c>
      <c r="O27" s="18">
        <v>3.55</v>
      </c>
      <c r="P27" s="34"/>
      <c r="Q27" s="1"/>
      <c r="R27" s="1"/>
      <c r="S27" s="1"/>
      <c r="W27" s="52"/>
    </row>
    <row r="28" spans="1:23" ht="12.75" customHeight="1" x14ac:dyDescent="0.25">
      <c r="A28" s="36" t="s">
        <v>93</v>
      </c>
      <c r="B28" s="36"/>
      <c r="C28" s="36"/>
      <c r="D28" s="36"/>
      <c r="E28" s="36"/>
      <c r="F28" s="36"/>
      <c r="G28" s="43"/>
      <c r="H28" s="43"/>
      <c r="I28" s="43"/>
      <c r="J28" s="31"/>
      <c r="K28" s="11" t="s">
        <v>19</v>
      </c>
      <c r="L28" s="20"/>
      <c r="M28" s="20">
        <v>1.28</v>
      </c>
      <c r="N28" s="20">
        <v>2.44</v>
      </c>
      <c r="O28" s="20">
        <v>3.2099999999999995</v>
      </c>
      <c r="P28" s="34"/>
      <c r="Q28" s="1"/>
      <c r="R28" s="1"/>
      <c r="S28" s="1"/>
      <c r="W28" s="52"/>
    </row>
    <row r="29" spans="1:23" ht="12.75" customHeight="1" x14ac:dyDescent="0.25">
      <c r="A29" s="46" t="s">
        <v>94</v>
      </c>
      <c r="B29" s="46"/>
      <c r="C29" s="46"/>
      <c r="D29" s="46"/>
      <c r="E29" s="46"/>
      <c r="F29" s="46"/>
      <c r="G29" s="43"/>
      <c r="H29" s="43"/>
      <c r="I29" s="43"/>
      <c r="J29" s="31"/>
      <c r="K29" s="78"/>
      <c r="L29" s="79"/>
      <c r="M29" s="79"/>
      <c r="N29" s="79"/>
      <c r="O29" s="79"/>
      <c r="P29" s="34"/>
      <c r="Q29" s="1"/>
      <c r="R29" s="1"/>
      <c r="S29" s="1"/>
    </row>
    <row r="30" spans="1:23" ht="13.5" customHeight="1" x14ac:dyDescent="0.25">
      <c r="A30" s="74" t="s">
        <v>52</v>
      </c>
      <c r="B30" s="74"/>
      <c r="C30" s="74"/>
      <c r="D30" s="74"/>
      <c r="E30" s="74"/>
      <c r="F30" s="74"/>
      <c r="G30" s="43"/>
      <c r="H30" s="43"/>
      <c r="I30" s="43"/>
      <c r="J30" s="31"/>
      <c r="K30" s="79"/>
      <c r="L30" s="79"/>
      <c r="M30" s="79"/>
      <c r="N30" s="79"/>
      <c r="O30" s="79"/>
      <c r="P30" s="34"/>
      <c r="Q30" s="1"/>
      <c r="R30" s="1"/>
      <c r="S30" s="1"/>
    </row>
    <row r="31" spans="1:23" ht="13.5" customHeight="1" x14ac:dyDescent="0.25">
      <c r="A31" s="43"/>
      <c r="B31" s="43"/>
      <c r="C31" s="43"/>
      <c r="D31" s="43"/>
      <c r="E31" s="43"/>
      <c r="F31" s="43"/>
      <c r="G31" s="43"/>
      <c r="H31" s="43"/>
      <c r="I31" s="43"/>
      <c r="J31" s="31"/>
      <c r="K31" s="62"/>
      <c r="L31" s="62"/>
      <c r="M31" s="62"/>
      <c r="N31" s="62"/>
      <c r="O31" s="62"/>
      <c r="P31" s="34"/>
      <c r="Q31" s="1"/>
      <c r="R31" s="1"/>
      <c r="S31" s="1"/>
    </row>
    <row r="32" spans="1:23" ht="13.5" customHeight="1" x14ac:dyDescent="0.25">
      <c r="A32" s="43"/>
      <c r="B32" s="43"/>
      <c r="C32" s="43"/>
      <c r="D32" s="43"/>
      <c r="E32" s="43"/>
      <c r="F32" s="43"/>
      <c r="G32" s="43"/>
      <c r="H32" s="43"/>
      <c r="I32" s="43"/>
      <c r="J32" s="31"/>
      <c r="K32" s="78"/>
      <c r="L32" s="78"/>
      <c r="M32" s="78"/>
      <c r="N32" s="78"/>
      <c r="O32" s="78"/>
      <c r="P32" s="34"/>
      <c r="Q32" s="1"/>
      <c r="R32" s="1"/>
      <c r="S32" s="1"/>
    </row>
    <row r="33" spans="1:29" ht="13.5" customHeight="1" x14ac:dyDescent="0.25">
      <c r="A33" s="43"/>
      <c r="B33" s="43"/>
      <c r="C33" s="43"/>
      <c r="D33" s="43"/>
      <c r="E33" s="43"/>
      <c r="F33" s="43"/>
      <c r="G33" s="43"/>
      <c r="H33" s="43"/>
      <c r="I33" s="43"/>
      <c r="J33" s="31"/>
      <c r="K33" s="78"/>
      <c r="L33" s="78"/>
      <c r="M33" s="78"/>
      <c r="N33" s="78"/>
      <c r="O33" s="78"/>
      <c r="P33" s="34"/>
      <c r="Q33" s="1"/>
      <c r="R33" s="1"/>
      <c r="S33" s="1"/>
    </row>
    <row r="34" spans="1:29" ht="12.75" customHeight="1" x14ac:dyDescent="0.25">
      <c r="A34" s="43"/>
      <c r="B34" s="43"/>
      <c r="C34" s="43"/>
      <c r="D34" s="43"/>
      <c r="E34" s="43"/>
      <c r="F34" s="43"/>
      <c r="G34" s="43"/>
      <c r="H34" s="43"/>
      <c r="I34" s="43"/>
      <c r="J34" s="31"/>
      <c r="K34" s="78"/>
      <c r="L34" s="78"/>
      <c r="M34" s="78"/>
      <c r="N34" s="78"/>
      <c r="O34" s="78"/>
      <c r="P34" s="34"/>
      <c r="Q34" s="1"/>
      <c r="R34" s="1"/>
      <c r="S34" s="1"/>
    </row>
    <row r="35" spans="1:29" ht="13.5" customHeight="1" x14ac:dyDescent="0.25">
      <c r="A35" s="43"/>
      <c r="B35" s="43"/>
      <c r="C35" s="43"/>
      <c r="D35" s="43"/>
      <c r="E35" s="43"/>
      <c r="F35" s="43"/>
      <c r="G35" s="43"/>
      <c r="H35" s="43"/>
      <c r="I35" s="43"/>
      <c r="J35" s="31"/>
      <c r="K35" s="78"/>
      <c r="L35" s="78"/>
      <c r="M35" s="78"/>
      <c r="N35" s="78"/>
      <c r="O35" s="78"/>
      <c r="P35" s="34"/>
      <c r="Q35" s="1"/>
      <c r="R35" s="1"/>
      <c r="S35" s="1"/>
    </row>
    <row r="36" spans="1:29" ht="13.5" customHeight="1" x14ac:dyDescent="0.25">
      <c r="A36" s="43"/>
      <c r="B36" s="43"/>
      <c r="C36" s="43"/>
      <c r="D36" s="43"/>
      <c r="E36" s="43"/>
      <c r="F36" s="43"/>
      <c r="G36" s="43"/>
      <c r="H36" s="43"/>
      <c r="I36" s="43"/>
      <c r="J36" s="31"/>
      <c r="K36" s="78"/>
      <c r="L36" s="78"/>
      <c r="M36" s="78"/>
      <c r="N36" s="78"/>
      <c r="O36" s="78"/>
      <c r="P36" s="34"/>
      <c r="Q36" s="1"/>
      <c r="R36" s="1"/>
      <c r="S36" s="1"/>
    </row>
    <row r="37" spans="1:29" ht="13.5" x14ac:dyDescent="0.25">
      <c r="A37" s="43"/>
      <c r="B37" s="43"/>
      <c r="C37" s="43"/>
      <c r="D37" s="43"/>
      <c r="E37" s="43"/>
      <c r="F37" s="43"/>
      <c r="G37" s="43"/>
      <c r="H37" s="43"/>
      <c r="I37" s="43"/>
      <c r="J37" s="31"/>
      <c r="K37" s="78"/>
      <c r="L37" s="78"/>
      <c r="M37" s="78"/>
      <c r="N37" s="78"/>
      <c r="O37" s="78"/>
      <c r="P37" s="34"/>
      <c r="Q37" s="36"/>
      <c r="R37" s="36"/>
      <c r="S37" s="36"/>
      <c r="T37" s="36"/>
    </row>
    <row r="38" spans="1:29" ht="13.5" customHeight="1" x14ac:dyDescent="0.25">
      <c r="A38" s="43"/>
      <c r="B38" s="43"/>
      <c r="C38" s="43"/>
      <c r="D38" s="43"/>
      <c r="E38" s="43"/>
      <c r="F38" s="43"/>
      <c r="G38" s="43"/>
      <c r="H38" s="43"/>
      <c r="I38" s="43"/>
      <c r="J38" s="31"/>
      <c r="K38" s="78"/>
      <c r="L38" s="78"/>
      <c r="M38" s="78"/>
      <c r="N38" s="78"/>
      <c r="O38" s="78"/>
      <c r="P38" s="34"/>
      <c r="Q38" s="31"/>
    </row>
    <row r="39" spans="1:29" ht="12.75" customHeight="1" x14ac:dyDescent="0.25">
      <c r="A39" s="43"/>
      <c r="B39" s="43"/>
      <c r="C39" s="43"/>
      <c r="D39" s="43"/>
      <c r="E39" s="43"/>
      <c r="F39" s="43"/>
      <c r="G39" s="43"/>
      <c r="H39" s="43"/>
      <c r="I39" s="43"/>
      <c r="J39" s="31"/>
      <c r="K39" s="78"/>
      <c r="L39" s="78"/>
      <c r="M39" s="78"/>
      <c r="N39" s="78"/>
      <c r="O39" s="78"/>
      <c r="P39" s="34"/>
      <c r="Q39" s="31"/>
    </row>
    <row r="40" spans="1:29" ht="12.75" customHeight="1" x14ac:dyDescent="0.25">
      <c r="A40" s="43"/>
      <c r="B40" s="43"/>
      <c r="C40" s="43"/>
      <c r="D40" s="43"/>
      <c r="E40" s="43"/>
      <c r="F40" s="43"/>
      <c r="G40" s="43"/>
      <c r="H40" s="43"/>
      <c r="I40" s="43"/>
      <c r="J40" s="31"/>
      <c r="K40" s="78"/>
      <c r="L40" s="78"/>
      <c r="M40" s="78"/>
      <c r="N40" s="78"/>
      <c r="O40" s="78"/>
      <c r="P40" s="34"/>
      <c r="Q40" s="31"/>
      <c r="R40" s="76"/>
      <c r="S40" s="76"/>
      <c r="T40" s="76"/>
      <c r="U40" s="76"/>
      <c r="V40" s="76"/>
      <c r="W40" s="76"/>
      <c r="X40" s="76"/>
      <c r="Y40" s="76"/>
      <c r="Z40" s="76"/>
      <c r="AA40" s="51"/>
      <c r="AB40" s="51"/>
      <c r="AC40" s="51"/>
    </row>
    <row r="41" spans="1:29" ht="12.75" customHeight="1" x14ac:dyDescent="0.25">
      <c r="A41" s="43"/>
      <c r="B41" s="43"/>
      <c r="C41" s="43"/>
      <c r="D41" s="43"/>
      <c r="E41" s="43"/>
      <c r="F41" s="43"/>
      <c r="G41" s="43"/>
      <c r="H41" s="43"/>
      <c r="I41" s="43"/>
      <c r="J41" s="31"/>
      <c r="K41" s="78"/>
      <c r="L41" s="78"/>
      <c r="M41" s="78"/>
      <c r="N41" s="78"/>
      <c r="O41" s="78"/>
      <c r="P41" s="34"/>
      <c r="Q41" s="31"/>
      <c r="R41" s="76"/>
      <c r="S41" s="76"/>
      <c r="T41" s="76"/>
      <c r="U41" s="76"/>
      <c r="V41" s="76"/>
      <c r="W41" s="76"/>
      <c r="X41" s="76"/>
      <c r="Y41" s="76"/>
      <c r="Z41" s="76"/>
      <c r="AA41" s="51"/>
      <c r="AB41" s="51"/>
      <c r="AC41" s="51"/>
    </row>
    <row r="42" spans="1:29" ht="12.75" customHeight="1" x14ac:dyDescent="0.2">
      <c r="A42" s="43"/>
      <c r="B42" s="43"/>
      <c r="C42" s="43"/>
      <c r="D42" s="43"/>
      <c r="E42" s="43"/>
      <c r="F42" s="43"/>
      <c r="G42" s="43"/>
      <c r="H42" s="43"/>
      <c r="I42" s="43"/>
      <c r="J42" s="31"/>
      <c r="K42" s="45"/>
      <c r="L42" s="45"/>
      <c r="M42" s="45"/>
      <c r="N42" s="45"/>
      <c r="O42" s="45"/>
      <c r="P42" s="34"/>
      <c r="Q42" s="31"/>
      <c r="R42" s="76"/>
      <c r="S42" s="76"/>
      <c r="T42" s="76"/>
      <c r="U42" s="76"/>
      <c r="V42" s="76"/>
      <c r="W42" s="76"/>
      <c r="X42" s="76"/>
      <c r="Y42" s="76"/>
      <c r="Z42" s="76"/>
      <c r="AA42" s="51"/>
      <c r="AB42" s="51"/>
      <c r="AC42" s="51"/>
    </row>
    <row r="43" spans="1:29" ht="12.75" customHeight="1" x14ac:dyDescent="0.2">
      <c r="A43" s="43"/>
      <c r="B43" s="43"/>
      <c r="C43" s="43"/>
      <c r="D43" s="43"/>
      <c r="E43" s="43"/>
      <c r="F43" s="43"/>
      <c r="G43" s="43"/>
      <c r="H43" s="43"/>
      <c r="I43" s="43"/>
      <c r="J43" s="31"/>
      <c r="K43" s="80"/>
      <c r="L43" s="80"/>
      <c r="M43" s="80"/>
      <c r="N43" s="80"/>
      <c r="O43" s="80"/>
      <c r="P43" s="34"/>
      <c r="Q43" s="31"/>
      <c r="R43" s="76"/>
      <c r="S43" s="76"/>
      <c r="T43" s="76"/>
      <c r="U43" s="76"/>
      <c r="V43" s="76"/>
      <c r="W43" s="76"/>
      <c r="X43" s="76"/>
      <c r="Y43" s="76"/>
      <c r="Z43" s="76"/>
      <c r="AA43" s="51"/>
      <c r="AB43" s="51"/>
      <c r="AC43" s="51"/>
    </row>
    <row r="44" spans="1:29" ht="12.75" customHeight="1" x14ac:dyDescent="0.2">
      <c r="A44" s="43"/>
      <c r="B44" s="43"/>
      <c r="C44" s="43"/>
      <c r="D44" s="43"/>
      <c r="E44" s="43"/>
      <c r="F44" s="43"/>
      <c r="G44" s="43"/>
      <c r="H44" s="43"/>
      <c r="I44" s="43"/>
      <c r="J44" s="31"/>
      <c r="K44" s="35"/>
      <c r="L44" s="45"/>
      <c r="M44" s="45"/>
      <c r="N44" s="45"/>
      <c r="O44" s="45"/>
      <c r="P44" s="34"/>
      <c r="Q44" s="31"/>
      <c r="R44" s="76"/>
      <c r="S44" s="76"/>
      <c r="T44" s="76"/>
      <c r="U44" s="76"/>
      <c r="V44" s="76"/>
      <c r="W44" s="76"/>
      <c r="X44" s="76"/>
      <c r="Y44" s="76"/>
      <c r="Z44" s="76"/>
      <c r="AA44" s="51"/>
      <c r="AB44" s="51"/>
      <c r="AC44" s="51"/>
    </row>
    <row r="45" spans="1:29" ht="12.75" customHeight="1" x14ac:dyDescent="0.25">
      <c r="A45" s="43"/>
      <c r="B45" s="43"/>
      <c r="C45" s="43"/>
      <c r="D45" s="43"/>
      <c r="E45" s="43"/>
      <c r="F45" s="43"/>
      <c r="G45" s="43"/>
      <c r="H45" s="43"/>
      <c r="I45" s="43"/>
      <c r="J45" s="31"/>
      <c r="K45" s="37"/>
      <c r="L45" s="47"/>
      <c r="M45" s="47"/>
      <c r="N45" s="47"/>
      <c r="O45" s="47"/>
      <c r="P45" s="34"/>
      <c r="Q45" s="31"/>
      <c r="R45" s="76"/>
      <c r="S45" s="76"/>
      <c r="T45" s="76"/>
      <c r="U45" s="76"/>
      <c r="V45" s="76"/>
      <c r="W45" s="76"/>
      <c r="X45" s="76"/>
      <c r="Y45" s="76"/>
      <c r="Z45" s="76"/>
      <c r="AA45" s="51"/>
      <c r="AB45" s="51"/>
      <c r="AC45" s="51"/>
    </row>
    <row r="46" spans="1:29" ht="12.75" customHeight="1" x14ac:dyDescent="0.25">
      <c r="A46" s="43"/>
      <c r="B46" s="43"/>
      <c r="C46" s="43"/>
      <c r="D46" s="43"/>
      <c r="E46" s="43"/>
      <c r="F46" s="43"/>
      <c r="G46" s="43"/>
      <c r="H46" s="43"/>
      <c r="I46" s="43"/>
      <c r="J46" s="31"/>
      <c r="K46" s="45"/>
      <c r="L46" s="40"/>
      <c r="M46" s="42"/>
      <c r="N46" s="42"/>
      <c r="O46" s="42"/>
      <c r="P46" s="34"/>
      <c r="Q46" s="31"/>
      <c r="R46" s="76"/>
      <c r="S46" s="76"/>
      <c r="T46" s="76"/>
      <c r="U46" s="76"/>
      <c r="V46" s="76"/>
      <c r="W46" s="76"/>
      <c r="X46" s="76"/>
      <c r="Y46" s="76"/>
      <c r="Z46" s="76"/>
      <c r="AA46" s="51"/>
      <c r="AB46" s="51"/>
      <c r="AC46" s="51"/>
    </row>
    <row r="47" spans="1:29" ht="12.75" customHeight="1" x14ac:dyDescent="0.25">
      <c r="A47" s="43"/>
      <c r="B47" s="43"/>
      <c r="C47" s="43"/>
      <c r="D47" s="43"/>
      <c r="E47" s="43"/>
      <c r="F47" s="43"/>
      <c r="G47" s="43"/>
      <c r="H47" s="43"/>
      <c r="I47" s="43"/>
      <c r="J47" s="31"/>
      <c r="K47" s="39"/>
      <c r="L47" s="40"/>
      <c r="M47" s="42"/>
      <c r="N47" s="42"/>
      <c r="O47" s="42"/>
      <c r="P47" s="34"/>
      <c r="Q47" s="31"/>
      <c r="R47" s="76"/>
      <c r="S47" s="76"/>
      <c r="T47" s="76"/>
      <c r="U47" s="76"/>
      <c r="V47" s="76"/>
      <c r="W47" s="76"/>
      <c r="X47" s="76"/>
      <c r="Y47" s="76"/>
      <c r="Z47" s="76"/>
      <c r="AA47" s="51"/>
      <c r="AB47" s="51"/>
      <c r="AC47" s="51"/>
    </row>
    <row r="48" spans="1:29" ht="13.5" x14ac:dyDescent="0.25">
      <c r="A48" s="43"/>
      <c r="B48" s="43"/>
      <c r="C48" s="43"/>
      <c r="D48" s="43"/>
      <c r="E48" s="43"/>
      <c r="F48" s="43"/>
      <c r="G48" s="43"/>
      <c r="H48" s="43"/>
      <c r="I48" s="43"/>
      <c r="J48" s="40"/>
      <c r="K48" s="39"/>
      <c r="L48" s="40"/>
      <c r="M48" s="42"/>
      <c r="N48" s="42"/>
      <c r="O48" s="42"/>
      <c r="P48" s="43"/>
      <c r="Q48" s="31"/>
      <c r="R48" s="76"/>
      <c r="S48" s="76"/>
      <c r="T48" s="76"/>
      <c r="U48" s="76"/>
      <c r="V48" s="76"/>
      <c r="W48" s="76"/>
      <c r="X48" s="76"/>
      <c r="Y48" s="76"/>
      <c r="Z48" s="76"/>
      <c r="AA48" s="51"/>
      <c r="AB48" s="51"/>
      <c r="AC48" s="51"/>
    </row>
    <row r="49" spans="1:29" ht="13.5" x14ac:dyDescent="0.25">
      <c r="A49" s="43"/>
      <c r="B49" s="43"/>
      <c r="C49" s="43"/>
      <c r="D49" s="43"/>
      <c r="E49" s="43"/>
      <c r="F49" s="43"/>
      <c r="G49" s="43"/>
      <c r="H49" s="43"/>
      <c r="I49" s="43"/>
      <c r="J49" s="40"/>
      <c r="K49" s="49"/>
      <c r="L49" s="41"/>
      <c r="M49" s="42"/>
      <c r="N49" s="42"/>
      <c r="O49" s="42"/>
      <c r="P49" s="43"/>
      <c r="Q49" s="31"/>
      <c r="R49" s="51"/>
      <c r="S49" s="51"/>
      <c r="T49" s="51"/>
      <c r="U49" s="51"/>
      <c r="V49" s="51"/>
      <c r="W49" s="51"/>
      <c r="X49" s="51"/>
      <c r="Y49" s="51"/>
      <c r="Z49" s="51"/>
      <c r="AA49" s="51"/>
      <c r="AB49" s="51"/>
      <c r="AC49" s="51"/>
    </row>
    <row r="50" spans="1:29" ht="13.5" x14ac:dyDescent="0.25">
      <c r="A50" s="43"/>
      <c r="B50" s="43"/>
      <c r="C50" s="43"/>
      <c r="D50" s="43"/>
      <c r="E50" s="43"/>
      <c r="F50" s="43"/>
      <c r="G50" s="43"/>
      <c r="H50" s="43"/>
      <c r="I50" s="43"/>
      <c r="J50" s="42"/>
      <c r="K50" s="49"/>
      <c r="L50" s="41"/>
      <c r="M50" s="42"/>
      <c r="N50" s="42"/>
      <c r="O50" s="42"/>
      <c r="P50" s="48"/>
      <c r="Q50" s="43"/>
    </row>
    <row r="51" spans="1:29" ht="13.5" x14ac:dyDescent="0.25">
      <c r="A51" s="43"/>
      <c r="B51" s="43"/>
      <c r="C51" s="43"/>
      <c r="D51" s="43"/>
      <c r="E51" s="43"/>
      <c r="F51" s="43"/>
      <c r="G51" s="43"/>
      <c r="H51" s="43"/>
      <c r="I51" s="43"/>
      <c r="J51" s="43"/>
      <c r="K51" s="49"/>
      <c r="L51" s="41"/>
      <c r="M51" s="42"/>
      <c r="N51" s="42"/>
      <c r="O51" s="42"/>
      <c r="P51" s="43"/>
      <c r="Q51" s="43"/>
    </row>
    <row r="52" spans="1:29" ht="13.5" x14ac:dyDescent="0.25">
      <c r="J52" s="43"/>
      <c r="K52" s="39"/>
      <c r="L52" s="41"/>
      <c r="M52" s="42"/>
      <c r="N52" s="42"/>
      <c r="O52" s="42"/>
      <c r="P52" s="43"/>
      <c r="Q52" s="43"/>
    </row>
    <row r="53" spans="1:29" ht="13.5" x14ac:dyDescent="0.25">
      <c r="J53" s="43"/>
      <c r="K53" s="44"/>
      <c r="L53" s="41"/>
      <c r="M53" s="42"/>
      <c r="N53" s="42"/>
      <c r="O53" s="42"/>
      <c r="P53" s="43"/>
      <c r="Q53" s="43"/>
    </row>
    <row r="54" spans="1:29" x14ac:dyDescent="0.2">
      <c r="J54" s="43"/>
      <c r="K54" s="43"/>
      <c r="L54" s="48"/>
      <c r="M54" s="43"/>
      <c r="N54" s="43"/>
      <c r="O54" s="43"/>
      <c r="P54" s="43"/>
      <c r="Q54" s="43"/>
    </row>
    <row r="55" spans="1:29" x14ac:dyDescent="0.2">
      <c r="J55" s="43"/>
      <c r="P55" s="43"/>
      <c r="Q55" s="43"/>
    </row>
    <row r="56" spans="1:29" x14ac:dyDescent="0.2">
      <c r="J56" s="43"/>
      <c r="P56" s="43"/>
      <c r="Q56" s="43"/>
    </row>
    <row r="57" spans="1:29" x14ac:dyDescent="0.2">
      <c r="J57" s="43"/>
      <c r="Q57" s="43"/>
    </row>
    <row r="58" spans="1:29" x14ac:dyDescent="0.2">
      <c r="Q58" s="43"/>
    </row>
  </sheetData>
  <sortState ref="Q5:W28">
    <sortCondition descending="1" ref="W5:W28"/>
  </sortState>
  <mergeCells count="4">
    <mergeCell ref="A1:I2"/>
    <mergeCell ref="A20:I27"/>
    <mergeCell ref="R40:Z48"/>
    <mergeCell ref="A30:F30"/>
  </mergeCells>
  <hyperlinks>
    <hyperlink ref="A30:F30" r:id="rId1" display="Source: World Values Survey, various waves"/>
    <hyperlink ref="D30" r:id="rId2" display="Source: World Values Survey, various waves"/>
    <hyperlink ref="E30" r:id="rId3" display="Source: World Values Survey, various waves"/>
  </hyperlinks>
  <pageMargins left="0.7" right="0.7" top="0.75" bottom="0.75" header="0.3" footer="0.3"/>
  <pageSetup paperSize="9" orientation="portrait" r:id="rId4"/>
  <customProperties>
    <customPr name="CycleColor" r:id="rId5"/>
    <customPr name="DashStyle" r:id="rId6"/>
    <customPr name="GraphSizeIndex" r:id="rId7"/>
    <customPr name="GraphSizeName" r:id="rId8"/>
    <customPr name="PageSizeIndex" r:id="rId9"/>
    <customPr name="PageSizeName" r:id="rId10"/>
    <customPr name="PaletteIndex" r:id="rId11"/>
    <customPr name="PaletteName" r:id="rId12"/>
    <customPr name="SinglePanel" r:id="rId13"/>
    <customPr name="StartColorIndex" r:id="rId14"/>
    <customPr name="StartColorName" r:id="rId15"/>
    <customPr name="StyleTemplateIndex" r:id="rId16"/>
    <customPr name="StyleTemplateName" r:id="rId17"/>
  </customProperties>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6.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1169C2CD-239F-4FB8-B58E-055B14FF0DCA}">
  <ds:schemaRefs>
    <ds:schemaRef ds:uri="http://schemas.microsoft.com/office/2006/metadata/longProperties"/>
  </ds:schemaRefs>
</ds:datastoreItem>
</file>

<file path=customXml/itemProps2.xml><?xml version="1.0" encoding="utf-8"?>
<ds:datastoreItem xmlns:ds="http://schemas.openxmlformats.org/officeDocument/2006/customXml" ds:itemID="{DD012B9C-034C-4A3B-A9C3-CF5330024419}"/>
</file>

<file path=customXml/itemProps3.xml><?xml version="1.0" encoding="utf-8"?>
<ds:datastoreItem xmlns:ds="http://schemas.openxmlformats.org/officeDocument/2006/customXml" ds:itemID="{47F8DE71-808F-4804-A0D8-C4938D36C0DE}">
  <ds:schemaRefs>
    <ds:schemaRef ds:uri="http://schemas.microsoft.com/sharepoint/v3/contenttype/forms"/>
  </ds:schemaRefs>
</ds:datastoreItem>
</file>

<file path=customXml/itemProps4.xml><?xml version="1.0" encoding="utf-8"?>
<ds:datastoreItem xmlns:ds="http://schemas.openxmlformats.org/officeDocument/2006/customXml" ds:itemID="{A97C0BDC-AB97-490B-AD47-C93ADC0DA9FB}">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926F8ADC-39D6-43E0-9383-0C06977C4B50}">
  <ds:schemaRefs>
    <ds:schemaRef ds:uri="Microsoft.SharePoint.Taxonomy.ContentTypeSync"/>
  </ds:schemaRefs>
</ds:datastoreItem>
</file>

<file path=customXml/itemProps6.xml><?xml version="1.0" encoding="utf-8"?>
<ds:datastoreItem xmlns:ds="http://schemas.openxmlformats.org/officeDocument/2006/customXml" ds:itemID="{F6FD1D85-CE41-4DEB-94A2-CFD7037EDEE9}">
  <ds:schemaRefs>
    <ds:schemaRef ds:uri="http://schemas.microsoft.com/office/2006/documentManagement/types"/>
    <ds:schemaRef ds:uri="http://schemas.microsoft.com/office/infopath/2007/PartnerControls"/>
    <ds:schemaRef ds:uri="54c4cd27-f286-408f-9ce0-33c1e0f3ab39"/>
    <ds:schemaRef ds:uri="http://schemas.openxmlformats.org/package/2006/metadata/core-properties"/>
    <ds:schemaRef ds:uri="http://purl.org/dc/elements/1.1/"/>
    <ds:schemaRef ds:uri="http://schemas.microsoft.com/sharepoint/v4"/>
    <ds:schemaRef ds:uri="c5805097-db0a-42f9-a837-be9035f1f571"/>
    <ds:schemaRef ds:uri="c9f238dd-bb73-4aef-a7a5-d644ad823e52"/>
    <ds:schemaRef ds:uri="ca82dde9-3436-4d3d-bddd-d31447390034"/>
    <ds:schemaRef ds:uri="22a5b7d0-1699-458f-b8e2-4d8247229549"/>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SF3.2.A</vt:lpstr>
      <vt:lpstr>Table SF3.2.B</vt:lpstr>
      <vt:lpstr>Chart SF3.2.A</vt:lpstr>
      <vt:lpstr>Chart SF3.2.B</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 and divorce</dc:title>
  <dc:creator>thevenon_o</dc:creator>
  <cp:lastModifiedBy>CLARKE Chris</cp:lastModifiedBy>
  <dcterms:created xsi:type="dcterms:W3CDTF">2010-06-08T10:16:56Z</dcterms:created>
  <dcterms:modified xsi:type="dcterms:W3CDTF">2020-09-21T13:06:21Z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ContentType">
    <vt:lpwstr>Document</vt:lpwstr>
  </property>
  <property fmtid="{D5CDD505-2E9C-101B-9397-08002B2CF9AE}" pid="4" name="OECDCountry">
    <vt:lpwstr/>
  </property>
  <property fmtid="{D5CDD505-2E9C-101B-9397-08002B2CF9AE}" pid="5" name="OECDTopic">
    <vt:lpwstr/>
  </property>
  <property fmtid="{D5CDD505-2E9C-101B-9397-08002B2CF9AE}" pid="6" name="OECDCommittee">
    <vt:lpwstr/>
  </property>
  <property fmtid="{D5CDD505-2E9C-101B-9397-08002B2CF9AE}" pid="7" name="OECDPWB">
    <vt:lpwstr>6;#(n/a)|3adabb5f-45b7-4a20-bdde-219e8d9477af</vt:lpwstr>
  </property>
  <property fmtid="{D5CDD505-2E9C-101B-9397-08002B2CF9AE}" pid="8" name="eShareOrganisationTaxHTField0">
    <vt:lpwstr/>
  </property>
  <property fmtid="{D5CDD505-2E9C-101B-9397-08002B2CF9AE}" pid="9" name="OECDKeywords">
    <vt:lpwstr/>
  </property>
  <property fmtid="{D5CDD505-2E9C-101B-9397-08002B2CF9AE}" pid="10" name="OECDHorizontalProjects">
    <vt:lpwstr/>
  </property>
  <property fmtid="{D5CDD505-2E9C-101B-9397-08002B2CF9AE}" pid="11" name="OECDProjectOwnerStructure">
    <vt:lpwstr>49;#ELS/SPD|0e85e649-01ae-435c-b5a2-39c5f49851ef</vt:lpwstr>
  </property>
  <property fmtid="{D5CDD505-2E9C-101B-9397-08002B2CF9AE}" pid="12" name="OECDOrganisation">
    <vt:lpwstr/>
  </property>
  <property fmtid="{D5CDD505-2E9C-101B-9397-08002B2CF9AE}" pid="13" name="_docset_NoMedatataSyncRequired">
    <vt:lpwstr>False</vt:lpwstr>
  </property>
</Properties>
</file>